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codeName="DieseArbeitsmappe"/>
  <mc:AlternateContent xmlns:mc="http://schemas.openxmlformats.org/markup-compatibility/2006">
    <mc:Choice Requires="x15">
      <x15ac:absPath xmlns:x15ac="http://schemas.microsoft.com/office/spreadsheetml/2010/11/ac" url="C:\Users\Philipp\Desktop\"/>
    </mc:Choice>
  </mc:AlternateContent>
  <bookViews>
    <workbookView xWindow="0" yWindow="0" windowWidth="28800" windowHeight="11490" tabRatio="864"/>
  </bookViews>
  <sheets>
    <sheet name="Titel" sheetId="2" r:id="rId1"/>
    <sheet name="Erläuterungen" sheetId="3" r:id="rId2"/>
    <sheet name="Index" sheetId="5" r:id="rId3"/>
    <sheet name="Abb. 2-2" sheetId="72" r:id="rId4"/>
    <sheet name="Abb. 2-4" sheetId="73" r:id="rId5"/>
    <sheet name="Abb. 2-5" sheetId="68" r:id="rId6"/>
    <sheet name="Abb. 3-1" sheetId="69" r:id="rId7"/>
    <sheet name="Abb. 3-2" sheetId="70" r:id="rId8"/>
    <sheet name="Abb. 3-3" sheetId="71" r:id="rId9"/>
    <sheet name="Abb. 4-1" sheetId="74" r:id="rId10"/>
    <sheet name="Abb. 4-2" sheetId="75" r:id="rId11"/>
    <sheet name="Abb. 4-3" sheetId="76" r:id="rId12"/>
    <sheet name="Abb. 5-1" sheetId="77" r:id="rId13"/>
    <sheet name="Abb. 5-2" sheetId="78" r:id="rId14"/>
    <sheet name="Abb. 8-1" sheetId="79" r:id="rId15"/>
    <sheet name="Abb. 8-2" sheetId="80" r:id="rId16"/>
    <sheet name="Abb. A3-1" sheetId="81" r:id="rId17"/>
    <sheet name="2-1" sheetId="10" r:id="rId18"/>
    <sheet name="2-2" sheetId="12" r:id="rId19"/>
    <sheet name="2-3" sheetId="13" r:id="rId20"/>
    <sheet name="2-4" sheetId="15" r:id="rId21"/>
    <sheet name="2-5" sheetId="16" r:id="rId22"/>
    <sheet name="2-6" sheetId="17" r:id="rId23"/>
    <sheet name="2-7" sheetId="18" r:id="rId24"/>
    <sheet name="2-8" sheetId="19" r:id="rId25"/>
    <sheet name="2-9" sheetId="20" r:id="rId26"/>
    <sheet name="2-10" sheetId="21" r:id="rId27"/>
    <sheet name="2-11" sheetId="22" r:id="rId28"/>
    <sheet name="3-1" sheetId="23" r:id="rId29"/>
    <sheet name="3-2" sheetId="24" r:id="rId30"/>
    <sheet name="3-3" sheetId="25" r:id="rId31"/>
    <sheet name="3-4" sheetId="26" r:id="rId32"/>
    <sheet name="3-5" sheetId="27" r:id="rId33"/>
    <sheet name="3-6" sheetId="28" r:id="rId34"/>
    <sheet name="3-7" sheetId="29" r:id="rId35"/>
    <sheet name="3-8" sheetId="30" r:id="rId36"/>
    <sheet name="3-9" sheetId="31" r:id="rId37"/>
    <sheet name="3-10" sheetId="32" r:id="rId38"/>
    <sheet name="3-11" sheetId="33" r:id="rId39"/>
    <sheet name="4-1" sheetId="34" r:id="rId40"/>
    <sheet name="5-1" sheetId="35" r:id="rId41"/>
    <sheet name="5-2" sheetId="36" r:id="rId42"/>
    <sheet name="5-3" sheetId="37" r:id="rId43"/>
    <sheet name="5-4" sheetId="38" r:id="rId44"/>
    <sheet name="5-5" sheetId="39" r:id="rId45"/>
    <sheet name="7-1" sheetId="41" r:id="rId46"/>
    <sheet name="7-2" sheetId="42" r:id="rId47"/>
    <sheet name="7-3" sheetId="43" r:id="rId48"/>
    <sheet name="7-4" sheetId="44" r:id="rId49"/>
    <sheet name="8-1" sheetId="45" r:id="rId50"/>
    <sheet name="8-2" sheetId="46" r:id="rId51"/>
    <sheet name="8-3" sheetId="47" r:id="rId52"/>
    <sheet name="8-4" sheetId="48" r:id="rId53"/>
    <sheet name="8-5" sheetId="49" r:id="rId54"/>
    <sheet name="8-6" sheetId="50" r:id="rId55"/>
    <sheet name="8-7" sheetId="51" r:id="rId56"/>
    <sheet name="8-8" sheetId="52" r:id="rId57"/>
    <sheet name="8-9" sheetId="53" r:id="rId58"/>
    <sheet name="8-10" sheetId="54" r:id="rId59"/>
    <sheet name="9-3" sheetId="55" r:id="rId60"/>
    <sheet name="9-4" sheetId="56" r:id="rId61"/>
    <sheet name="9-5" sheetId="57" r:id="rId62"/>
    <sheet name="9-6" sheetId="58" r:id="rId63"/>
    <sheet name="A1-1" sheetId="59" r:id="rId64"/>
    <sheet name="A2-1" sheetId="60" r:id="rId65"/>
    <sheet name="A3-1" sheetId="61" r:id="rId66"/>
    <sheet name="A3-2" sheetId="62" r:id="rId67"/>
    <sheet name="A3-3" sheetId="63" r:id="rId68"/>
    <sheet name="A3-4" sheetId="64" r:id="rId69"/>
    <sheet name="A3-5" sheetId="65" r:id="rId70"/>
    <sheet name="A3-6" sheetId="66" r:id="rId71"/>
    <sheet name="A3-7" sheetId="67" r:id="rId7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76" l="1"/>
  <c r="B5" i="76" s="1"/>
  <c r="B6" i="76" s="1"/>
  <c r="B7" i="76" s="1"/>
  <c r="B8" i="76" s="1"/>
  <c r="B9" i="76" s="1"/>
  <c r="B10" i="76" s="1"/>
  <c r="B11" i="76" s="1"/>
  <c r="B12" i="76" s="1"/>
  <c r="B13" i="76" s="1"/>
  <c r="B14" i="76" s="1"/>
  <c r="B15" i="76" s="1"/>
  <c r="B16" i="76" s="1"/>
  <c r="B17" i="76" s="1"/>
  <c r="B18" i="76" s="1"/>
  <c r="B19" i="76" s="1"/>
  <c r="B20" i="76" s="1"/>
  <c r="B21" i="76" s="1"/>
  <c r="B22" i="76" s="1"/>
  <c r="B23" i="76" s="1"/>
  <c r="B24" i="76" s="1"/>
  <c r="B25" i="76" s="1"/>
  <c r="B26" i="76" s="1"/>
  <c r="B27" i="76" s="1"/>
  <c r="B28" i="76" s="1"/>
  <c r="B29" i="76" s="1"/>
  <c r="B30" i="76" s="1"/>
  <c r="B31" i="76" s="1"/>
  <c r="B32" i="76" s="1"/>
  <c r="B33" i="76" s="1"/>
  <c r="B5" i="74"/>
  <c r="B6" i="74" s="1"/>
  <c r="B7" i="74" s="1"/>
  <c r="B8" i="74" s="1"/>
  <c r="B9" i="74" s="1"/>
  <c r="B10" i="74" s="1"/>
  <c r="B11" i="74" s="1"/>
  <c r="B12" i="74" s="1"/>
  <c r="B13" i="74" s="1"/>
  <c r="B14" i="74" s="1"/>
  <c r="B15" i="74" s="1"/>
  <c r="B16" i="74" s="1"/>
  <c r="B17" i="74" s="1"/>
  <c r="B18" i="74" s="1"/>
  <c r="B19" i="74" s="1"/>
  <c r="B20" i="74" s="1"/>
  <c r="B21" i="74" s="1"/>
  <c r="B22" i="74" s="1"/>
  <c r="B23" i="74" s="1"/>
  <c r="B24" i="74" s="1"/>
  <c r="B25" i="74" s="1"/>
  <c r="B26" i="74" s="1"/>
  <c r="B27" i="74" s="1"/>
  <c r="B28" i="74" s="1"/>
  <c r="B29" i="74" s="1"/>
  <c r="B30" i="74" s="1"/>
  <c r="B31" i="74" s="1"/>
  <c r="B32" i="74" s="1"/>
  <c r="B33" i="74" s="1"/>
  <c r="B34" i="74" s="1"/>
  <c r="B35" i="74" s="1"/>
  <c r="B36" i="74" s="1"/>
  <c r="B37" i="74" s="1"/>
  <c r="B38" i="74" s="1"/>
  <c r="B39" i="74" s="1"/>
  <c r="B40" i="74" s="1"/>
  <c r="B41" i="74" s="1"/>
  <c r="B42" i="74" s="1"/>
  <c r="B43" i="74" s="1"/>
  <c r="B44" i="74" s="1"/>
  <c r="B45" i="74" s="1"/>
  <c r="B46" i="74" s="1"/>
  <c r="B47" i="74" s="1"/>
  <c r="B48" i="74" s="1"/>
  <c r="B49" i="74" s="1"/>
  <c r="B50" i="74" s="1"/>
  <c r="B51" i="74" s="1"/>
  <c r="W29" i="73" l="1"/>
  <c r="V29" i="73"/>
  <c r="U29" i="73"/>
  <c r="T29" i="73"/>
  <c r="S29" i="73"/>
  <c r="R29" i="73"/>
  <c r="Q29" i="73"/>
  <c r="W28" i="73"/>
  <c r="V28" i="73"/>
  <c r="U28" i="73"/>
  <c r="T28" i="73"/>
  <c r="S28" i="73"/>
  <c r="R28" i="73"/>
  <c r="Q28" i="73"/>
  <c r="W27" i="73"/>
  <c r="V27" i="73"/>
  <c r="U27" i="73"/>
  <c r="T27" i="73"/>
  <c r="S27" i="73"/>
  <c r="R27" i="73"/>
  <c r="Q27" i="73"/>
  <c r="W26" i="73"/>
  <c r="V26" i="73"/>
  <c r="U26" i="73"/>
  <c r="T26" i="73"/>
  <c r="S26" i="73"/>
  <c r="R26" i="73"/>
  <c r="Q26" i="73"/>
  <c r="W25" i="73"/>
  <c r="V25" i="73"/>
  <c r="U25" i="73"/>
  <c r="T25" i="73"/>
  <c r="S25" i="73"/>
  <c r="R25" i="73"/>
  <c r="Q25" i="73"/>
  <c r="W24" i="73"/>
  <c r="V24" i="73"/>
  <c r="U24" i="73"/>
  <c r="T24" i="73"/>
  <c r="S24" i="73"/>
  <c r="R24" i="73"/>
  <c r="Q24" i="73"/>
  <c r="W23" i="73"/>
  <c r="V23" i="73"/>
  <c r="U23" i="73"/>
  <c r="T23" i="73"/>
  <c r="S23" i="73"/>
  <c r="R23" i="73"/>
  <c r="Q23" i="73"/>
  <c r="W22" i="73"/>
  <c r="V22" i="73"/>
  <c r="U22" i="73"/>
  <c r="T22" i="73"/>
  <c r="S22" i="73"/>
  <c r="R22" i="73"/>
  <c r="Q22" i="73"/>
  <c r="W21" i="73"/>
  <c r="V21" i="73"/>
  <c r="U21" i="73"/>
  <c r="T21" i="73"/>
  <c r="S21" i="73"/>
  <c r="R21" i="73"/>
  <c r="Q21" i="73"/>
  <c r="W20" i="73"/>
  <c r="V20" i="73"/>
  <c r="U20" i="73"/>
  <c r="T20" i="73"/>
  <c r="S20" i="73"/>
  <c r="R20" i="73"/>
  <c r="Q20" i="73"/>
  <c r="W19" i="73"/>
  <c r="V19" i="73"/>
  <c r="U19" i="73"/>
  <c r="T19" i="73"/>
  <c r="S19" i="73"/>
  <c r="R19" i="73"/>
  <c r="Q19" i="73"/>
  <c r="W18" i="73"/>
  <c r="V18" i="73"/>
  <c r="U18" i="73"/>
  <c r="T18" i="73"/>
  <c r="S18" i="73"/>
  <c r="R18" i="73"/>
  <c r="Q18" i="73"/>
  <c r="W17" i="73"/>
  <c r="V17" i="73"/>
  <c r="U17" i="73"/>
  <c r="T17" i="73"/>
  <c r="S17" i="73"/>
  <c r="R17" i="73"/>
  <c r="Q17" i="73"/>
  <c r="W16" i="73"/>
  <c r="V16" i="73"/>
  <c r="U16" i="73"/>
  <c r="T16" i="73"/>
  <c r="S16" i="73"/>
  <c r="R16" i="73"/>
  <c r="Q16" i="73"/>
  <c r="W15" i="73"/>
  <c r="V15" i="73"/>
  <c r="U15" i="73"/>
  <c r="T15" i="73"/>
  <c r="S15" i="73"/>
  <c r="R15" i="73"/>
  <c r="Q15" i="73"/>
  <c r="W14" i="73"/>
  <c r="V14" i="73"/>
  <c r="U14" i="73"/>
  <c r="T14" i="73"/>
  <c r="S14" i="73"/>
  <c r="R14" i="73"/>
  <c r="Q14" i="73"/>
  <c r="W13" i="73"/>
  <c r="V13" i="73"/>
  <c r="U13" i="73"/>
  <c r="T13" i="73"/>
  <c r="S13" i="73"/>
  <c r="R13" i="73"/>
  <c r="Q13" i="73"/>
  <c r="W12" i="73"/>
  <c r="V12" i="73"/>
  <c r="U12" i="73"/>
  <c r="T12" i="73"/>
  <c r="S12" i="73"/>
  <c r="R12" i="73"/>
  <c r="Q12" i="73"/>
  <c r="W11" i="73"/>
  <c r="V11" i="73"/>
  <c r="U11" i="73"/>
  <c r="T11" i="73"/>
  <c r="S11" i="73"/>
  <c r="R11" i="73"/>
  <c r="Q11" i="73"/>
  <c r="W10" i="73"/>
  <c r="V10" i="73"/>
  <c r="U10" i="73"/>
  <c r="T10" i="73"/>
  <c r="S10" i="73"/>
  <c r="R10" i="73"/>
  <c r="Q10" i="73"/>
  <c r="W9" i="73"/>
  <c r="V9" i="73"/>
  <c r="U9" i="73"/>
  <c r="T9" i="73"/>
  <c r="S9" i="73"/>
  <c r="R9" i="73"/>
  <c r="Q9" i="73"/>
  <c r="W8" i="73"/>
  <c r="V8" i="73"/>
  <c r="U8" i="73"/>
  <c r="T8" i="73"/>
  <c r="S8" i="73"/>
  <c r="R8" i="73"/>
  <c r="Q8" i="73"/>
  <c r="W7" i="73"/>
  <c r="V7" i="73"/>
  <c r="U7" i="73"/>
  <c r="T7" i="73"/>
  <c r="S7" i="73"/>
  <c r="R7" i="73"/>
  <c r="Q7" i="73"/>
  <c r="W6" i="73"/>
  <c r="V6" i="73"/>
  <c r="U6" i="73"/>
  <c r="T6" i="73"/>
  <c r="S6" i="73"/>
  <c r="R6" i="73"/>
  <c r="Q6" i="73"/>
  <c r="W5" i="73"/>
  <c r="V5" i="73"/>
  <c r="U5" i="73"/>
  <c r="T5" i="73"/>
  <c r="S5" i="73"/>
  <c r="R5" i="73"/>
  <c r="Q5" i="73"/>
  <c r="E39" i="70" l="1"/>
  <c r="E38" i="70"/>
  <c r="E37" i="70"/>
  <c r="E36" i="70"/>
  <c r="E35" i="70"/>
  <c r="E34" i="70"/>
  <c r="E33" i="70"/>
  <c r="E32" i="70"/>
  <c r="E31" i="70"/>
  <c r="E30" i="70"/>
  <c r="E29" i="70"/>
  <c r="E28" i="70"/>
  <c r="E27" i="70"/>
  <c r="E26" i="70"/>
  <c r="E25" i="70"/>
  <c r="E24" i="70"/>
  <c r="E23" i="70"/>
  <c r="E22" i="70"/>
  <c r="E21" i="70"/>
  <c r="E20" i="70"/>
  <c r="E19" i="70"/>
  <c r="E18" i="70"/>
  <c r="E17" i="70"/>
  <c r="E16" i="70"/>
  <c r="E15" i="70"/>
  <c r="E14" i="70"/>
  <c r="E13" i="70"/>
  <c r="E12" i="70"/>
  <c r="E11" i="70"/>
  <c r="E10" i="70"/>
  <c r="E9" i="70"/>
  <c r="E8" i="70"/>
  <c r="E7" i="70"/>
  <c r="E6" i="70"/>
  <c r="E5" i="70"/>
  <c r="B5" i="70"/>
  <c r="B6" i="70" s="1"/>
  <c r="B7" i="70" s="1"/>
  <c r="B8" i="70" s="1"/>
  <c r="B9" i="70" s="1"/>
  <c r="B10" i="70" s="1"/>
  <c r="B11" i="70" s="1"/>
  <c r="B12" i="70" s="1"/>
  <c r="B13" i="70" s="1"/>
  <c r="B14" i="70" s="1"/>
  <c r="B15" i="70" s="1"/>
  <c r="B16" i="70" s="1"/>
  <c r="B17" i="70" s="1"/>
  <c r="B18" i="70" s="1"/>
  <c r="B19" i="70" s="1"/>
  <c r="B20" i="70" s="1"/>
  <c r="B21" i="70" s="1"/>
  <c r="B22" i="70" s="1"/>
  <c r="B23" i="70" s="1"/>
  <c r="B24" i="70" s="1"/>
  <c r="B25" i="70" s="1"/>
  <c r="B26" i="70" s="1"/>
  <c r="B27" i="70" s="1"/>
  <c r="B28" i="70" s="1"/>
  <c r="B29" i="70" s="1"/>
  <c r="B30" i="70" s="1"/>
  <c r="B31" i="70" s="1"/>
  <c r="B32" i="70" s="1"/>
  <c r="B33" i="70" s="1"/>
  <c r="B34" i="70" s="1"/>
  <c r="B35" i="70" s="1"/>
  <c r="B36" i="70" s="1"/>
  <c r="B37" i="70" s="1"/>
  <c r="B38" i="70" s="1"/>
  <c r="B39" i="70" s="1"/>
  <c r="B40" i="70" s="1"/>
  <c r="B41" i="70" s="1"/>
  <c r="B42" i="70" s="1"/>
  <c r="B43" i="70" s="1"/>
  <c r="B44" i="70" s="1"/>
  <c r="B45" i="70" s="1"/>
  <c r="B46" i="70" s="1"/>
  <c r="B47" i="70" s="1"/>
  <c r="B48" i="70" s="1"/>
  <c r="B49" i="70" s="1"/>
  <c r="B50" i="70" s="1"/>
  <c r="B51" i="70" s="1"/>
  <c r="B52" i="70" s="1"/>
  <c r="B53" i="70" s="1"/>
  <c r="B54" i="70" s="1"/>
  <c r="B55" i="70" s="1"/>
  <c r="B56" i="70" s="1"/>
  <c r="B57" i="70" s="1"/>
  <c r="B58" i="70" s="1"/>
  <c r="B59" i="70" s="1"/>
  <c r="B60" i="70" s="1"/>
  <c r="E4" i="70"/>
  <c r="B5" i="69" l="1"/>
  <c r="B6" i="69" s="1"/>
  <c r="B7" i="69" s="1"/>
  <c r="B8" i="69" s="1"/>
  <c r="B9" i="69" s="1"/>
  <c r="B10" i="69" s="1"/>
  <c r="B11" i="69" s="1"/>
  <c r="B12" i="69" s="1"/>
  <c r="B13" i="69" s="1"/>
  <c r="B14" i="69" s="1"/>
  <c r="B15" i="69" s="1"/>
  <c r="B16" i="69" s="1"/>
  <c r="B17" i="69" s="1"/>
  <c r="B18" i="69" s="1"/>
  <c r="B19" i="69" s="1"/>
  <c r="B20" i="69" s="1"/>
  <c r="B21" i="69" s="1"/>
  <c r="B22" i="69" s="1"/>
  <c r="B23" i="69" s="1"/>
  <c r="B24" i="69" s="1"/>
  <c r="B25" i="69" s="1"/>
  <c r="B26" i="69" s="1"/>
  <c r="B27" i="69" s="1"/>
  <c r="B28" i="69" s="1"/>
  <c r="B29" i="69" s="1"/>
  <c r="B30" i="69" s="1"/>
  <c r="B31" i="69" s="1"/>
  <c r="B32" i="69" s="1"/>
  <c r="B33" i="69" s="1"/>
  <c r="B34" i="69" s="1"/>
  <c r="B35" i="69" s="1"/>
  <c r="B36" i="69" s="1"/>
  <c r="B37" i="69" s="1"/>
  <c r="B38" i="69" s="1"/>
  <c r="B39" i="69" s="1"/>
  <c r="B40" i="69" s="1"/>
  <c r="B41" i="69" s="1"/>
  <c r="B42" i="69" s="1"/>
  <c r="B43" i="69" s="1"/>
  <c r="B44" i="69" s="1"/>
  <c r="B45" i="69" s="1"/>
  <c r="B46" i="69" s="1"/>
  <c r="B47" i="69" s="1"/>
  <c r="B48" i="69" s="1"/>
  <c r="B49" i="69" s="1"/>
  <c r="B50" i="69" s="1"/>
  <c r="B51" i="69" s="1"/>
  <c r="B52" i="69" s="1"/>
  <c r="B53" i="69" s="1"/>
  <c r="B54" i="69" s="1"/>
  <c r="B55" i="69" s="1"/>
  <c r="B56" i="69" s="1"/>
  <c r="B57" i="69" s="1"/>
  <c r="B58" i="69" s="1"/>
  <c r="D3" i="52" l="1"/>
  <c r="C3" i="52"/>
  <c r="G4" i="51"/>
  <c r="F4" i="51" s="1"/>
  <c r="E4" i="51" s="1"/>
  <c r="D4" i="51" s="1"/>
  <c r="C4" i="51" s="1"/>
  <c r="C5" i="50"/>
  <c r="G11" i="23" l="1"/>
  <c r="B9" i="3" l="1"/>
  <c r="B5" i="3" l="1"/>
</calcChain>
</file>

<file path=xl/sharedStrings.xml><?xml version="1.0" encoding="utf-8"?>
<sst xmlns="http://schemas.openxmlformats.org/spreadsheetml/2006/main" count="2122" uniqueCount="970">
  <si>
    <t>Titel</t>
  </si>
  <si>
    <t>Autoren</t>
  </si>
  <si>
    <t xml:space="preserve">Historische Entwicklungen, Ressourcen, Technik, wirtschaftliche Strukturen und Umweltauswirkungen </t>
  </si>
  <si>
    <t>Kontakt</t>
  </si>
  <si>
    <t>Hauke Herrmann</t>
  </si>
  <si>
    <t xml:space="preserve">Philipp Litz </t>
  </si>
  <si>
    <t>Öko-Institut</t>
  </si>
  <si>
    <t>Agora Energiewende</t>
  </si>
  <si>
    <t>philipp.litz@agora-energiewende.de</t>
  </si>
  <si>
    <t>Dr. Felix Chr. Matthes</t>
  </si>
  <si>
    <t>Benjamin Greiner</t>
  </si>
  <si>
    <t>Bitte zitieren als:</t>
  </si>
  <si>
    <t>h.hermann@oeko.de</t>
  </si>
  <si>
    <t>Hauke Hermann</t>
  </si>
  <si>
    <t xml:space="preserve">Emissionsfaktoren und Heizwerte Rohbraunkohle </t>
  </si>
  <si>
    <t>Emissionsfaktor</t>
  </si>
  <si>
    <t>Heizwert</t>
  </si>
  <si>
    <t>GJ/t</t>
  </si>
  <si>
    <t>Rheinland</t>
  </si>
  <si>
    <t>Lausitz</t>
  </si>
  <si>
    <t>Mitteldeutschland</t>
  </si>
  <si>
    <t>Gesamt</t>
  </si>
  <si>
    <r>
      <t>kg CO</t>
    </r>
    <r>
      <rPr>
        <vertAlign val="subscript"/>
        <sz val="10"/>
        <color theme="1"/>
        <rFont val="Arial"/>
        <family val="2"/>
      </rPr>
      <t>2</t>
    </r>
    <r>
      <rPr>
        <sz val="10"/>
        <color theme="1"/>
        <rFont val="Arial"/>
        <family val="2"/>
      </rPr>
      <t>/GJ</t>
    </r>
  </si>
  <si>
    <r>
      <t>kg CO</t>
    </r>
    <r>
      <rPr>
        <vertAlign val="subscript"/>
        <sz val="10"/>
        <color theme="1"/>
        <rFont val="Arial"/>
        <family val="2"/>
      </rPr>
      <t>2</t>
    </r>
    <r>
      <rPr>
        <sz val="10"/>
        <color theme="1"/>
        <rFont val="Arial"/>
        <family val="2"/>
      </rPr>
      <t>/MWh</t>
    </r>
    <r>
      <rPr>
        <vertAlign val="subscript"/>
        <sz val="10"/>
        <color theme="1"/>
        <rFont val="Arial"/>
        <family val="2"/>
      </rPr>
      <t>th</t>
    </r>
  </si>
  <si>
    <r>
      <t>MWh</t>
    </r>
    <r>
      <rPr>
        <vertAlign val="subscript"/>
        <sz val="10"/>
        <color theme="1"/>
        <rFont val="Arial"/>
        <family val="2"/>
      </rPr>
      <t>th</t>
    </r>
    <r>
      <rPr>
        <sz val="10"/>
        <color theme="1"/>
        <rFont val="Arial"/>
        <family val="2"/>
      </rPr>
      <t>/t</t>
    </r>
  </si>
  <si>
    <t>Braunkohle-Förderung</t>
  </si>
  <si>
    <t>Mittel-deutschland</t>
  </si>
  <si>
    <t>Andere Reviere</t>
  </si>
  <si>
    <t>Mio. t</t>
  </si>
  <si>
    <t>Anteile</t>
  </si>
  <si>
    <t>-</t>
  </si>
  <si>
    <t>Mrd. t Braunkohle</t>
  </si>
  <si>
    <t>Bisherige Förderung</t>
  </si>
  <si>
    <t>davon bis 1900</t>
  </si>
  <si>
    <t>davon 1901-1939</t>
  </si>
  <si>
    <t>davon 1940-1965</t>
  </si>
  <si>
    <t>davon 1966-1990</t>
  </si>
  <si>
    <t>davon 1991-2015</t>
  </si>
  <si>
    <t>Geologische Vorräte (Ressourcen und Reserven)</t>
  </si>
  <si>
    <t>davon wirtschaftlich gewinnbar (Reserven)</t>
  </si>
  <si>
    <t>davon mit Braunkohleplan</t>
  </si>
  <si>
    <t>davon mit Rahmenbetriebsplan</t>
  </si>
  <si>
    <t>Braunkohle-Veredelung im Überblick, 1990-2015</t>
  </si>
  <si>
    <t>Summe Veredelungsprodukte</t>
  </si>
  <si>
    <t>Brikett</t>
  </si>
  <si>
    <t>Braunkohlenkoks, Staub-, Trocken- und Wirbelschichtkohle</t>
  </si>
  <si>
    <t>Mittel-D</t>
  </si>
  <si>
    <t xml:space="preserve">Mio. t </t>
  </si>
  <si>
    <t>Anteil 2015</t>
  </si>
  <si>
    <t>Trend 2015 vs. 1990</t>
  </si>
  <si>
    <t>Summe</t>
  </si>
  <si>
    <t>Braunkohlenvorräte aller Tagebaue mit Braunkohlenplänen und Rahmenbetriebsplänen</t>
  </si>
  <si>
    <t>Förderung</t>
  </si>
  <si>
    <t>Vorrat Ende 2015</t>
  </si>
  <si>
    <t>Statische Reichweite (*)</t>
  </si>
  <si>
    <t>Mit Braunkohle-plan</t>
  </si>
  <si>
    <t>Mit Rahmenbe-triebsplan</t>
  </si>
  <si>
    <t>Ohne Rahmenbe-triebsplan</t>
  </si>
  <si>
    <t>Jahre</t>
  </si>
  <si>
    <t>Garzweiler II (**)</t>
  </si>
  <si>
    <t>Hambach</t>
  </si>
  <si>
    <t>Inden</t>
  </si>
  <si>
    <t>Helmstedt</t>
  </si>
  <si>
    <t>Cottbus-Nord</t>
  </si>
  <si>
    <t>Jänschwalde</t>
  </si>
  <si>
    <t>Welzow-Süd (***)</t>
  </si>
  <si>
    <t>Nochten (****)</t>
  </si>
  <si>
    <t>Reichwalde</t>
  </si>
  <si>
    <t>Profen gesamt</t>
  </si>
  <si>
    <t>Schleenhain</t>
  </si>
  <si>
    <t>Amsdorf</t>
  </si>
  <si>
    <t>* Die statische Reichweite gibt an, wie viele Jahre die Vorräte bei konstanter Braunkohleförderung (wie im Jahr 2015) theoretisch reichen würden.</t>
  </si>
  <si>
    <t>** Verkleinerung des Tagebaus Garzweiler II durch die Leitentscheidung bereits berücksichtigt</t>
  </si>
  <si>
    <t xml:space="preserve">*** Die LEAG hat angekündigt bis 2020 über die Tagebauerweiterung Welzow-Süd II zu entscheiden. Die Vorräte von Welzow-Süd II sind in den Spalten „mit Braunkohleplan“ und „Ohne Rahmenbetriebsplan“ enthalten.  </t>
  </si>
  <si>
    <t>**** Die LEAG will im Revierkonzept Lausitz die geplante Tagebauerweiterung Nochten II nur zur Hälfte umsetzen (nur das Sonderfeld soll abgebaut werden). Dies wurde in den Braunkohlevorräten bereits berücksichtigt.</t>
  </si>
  <si>
    <t>Tagebaue im Rheinland im Überblick</t>
  </si>
  <si>
    <t>Förderung 2015</t>
  </si>
  <si>
    <t>A/K 2015</t>
  </si>
  <si>
    <t>Mit Rahmen-betriebsplan</t>
  </si>
  <si>
    <t>Ohne Rahmen-betriebsplan</t>
  </si>
  <si>
    <t>m³/t</t>
  </si>
  <si>
    <t>Garzweiler (**)</t>
  </si>
  <si>
    <t>Garzweiler</t>
  </si>
  <si>
    <t>200.000/240.000</t>
  </si>
  <si>
    <t>100.000/110.000</t>
  </si>
  <si>
    <t>60.000/80.000</t>
  </si>
  <si>
    <t>Kapazität (m³ / Tag)</t>
  </si>
  <si>
    <t>ab 1976</t>
  </si>
  <si>
    <t>um 1960</t>
  </si>
  <si>
    <t>bis 1955</t>
  </si>
  <si>
    <t xml:space="preserve">Baujahr </t>
  </si>
  <si>
    <t>Anzahl Schaufelradbagger</t>
  </si>
  <si>
    <t>Größenverteilung der Schaufelradbagger im Rheinland</t>
  </si>
  <si>
    <t>Rohkohleverteilung im Lausitzer Revier im Jahr 2016</t>
  </si>
  <si>
    <t>Tagebaue</t>
  </si>
  <si>
    <t>Welzow Süd</t>
  </si>
  <si>
    <t>Nochten</t>
  </si>
  <si>
    <t>Mio. t Rohbraunkohle</t>
  </si>
  <si>
    <t>Kraft-werke</t>
  </si>
  <si>
    <t>Klingenberg</t>
  </si>
  <si>
    <t>Schwarze Pumpe</t>
  </si>
  <si>
    <t>Boxberg</t>
  </si>
  <si>
    <t>Veredelung</t>
  </si>
  <si>
    <t xml:space="preserve">Braunkohlevorräte in der Lausitz </t>
  </si>
  <si>
    <t>Braunkohle-plan</t>
  </si>
  <si>
    <t>mit Rahmen-betriebsplan</t>
  </si>
  <si>
    <t>ohne Rahmen-betriebsplan</t>
  </si>
  <si>
    <t>Welzow-Süd (**)</t>
  </si>
  <si>
    <t>Nochten (***)</t>
  </si>
  <si>
    <t xml:space="preserve">** Die LEAG hat angekündigt bis 2020 über die Tagebauerweiterung Welzow-Süd II zu entscheiden. Die Vorräte von Welzow-Süd II sind in den Spalten „mit Braunkohleplan“ und „Ohne Rahmenbetriebsplan“ enthalten.  </t>
  </si>
  <si>
    <t>*** Die LEAG will im Revierkonzept Lausitz die geplante Tagebauerweiterung Nochten II nur zur Hälfte umsetzen (nur das Sonderfeld soll abgebaut werden). Dies wurde in den Braunkohlevorräten bereits berücksichtigt.</t>
  </si>
  <si>
    <t xml:space="preserve">Braunkohlevorräte der Tagebaue in Mitteldeutschland </t>
  </si>
  <si>
    <t>Braunkohleförderung nach Revieren und Tagebauen, 2010–2015</t>
  </si>
  <si>
    <t>Förderung (Mio. t)</t>
  </si>
  <si>
    <t>A/K-Verhältnis</t>
  </si>
  <si>
    <t>Garzweiler II</t>
  </si>
  <si>
    <t>Welzow-Süd</t>
  </si>
  <si>
    <t>&lt; 0,1</t>
  </si>
  <si>
    <t>Elektrische Wirkungsgrade der Braunkohlekraftwerke im Überblick</t>
  </si>
  <si>
    <t>Inbetrieb-nahme</t>
  </si>
  <si>
    <t>Leistung (pro Block)</t>
  </si>
  <si>
    <t>Eigentümerin</t>
  </si>
  <si>
    <t>Wirkungsgrad</t>
  </si>
  <si>
    <t xml:space="preserve">Quelle </t>
  </si>
  <si>
    <t>Boxberg R</t>
  </si>
  <si>
    <t>LEAG</t>
  </si>
  <si>
    <t>VEG (2012)</t>
  </si>
  <si>
    <t>Neurath F (BoA)</t>
  </si>
  <si>
    <t>RWE</t>
  </si>
  <si>
    <t>&gt; 43%</t>
  </si>
  <si>
    <t>RWE Power (2006)</t>
  </si>
  <si>
    <t>Neurath G (BoA)</t>
  </si>
  <si>
    <t>Niederaußem K</t>
  </si>
  <si>
    <t>RWE Power (2009)</t>
  </si>
  <si>
    <t>Boxberg Q</t>
  </si>
  <si>
    <t>VEAG (1998), S. 110</t>
  </si>
  <si>
    <t>Lippendorf R</t>
  </si>
  <si>
    <t>VEAG (1998), S. 118</t>
  </si>
  <si>
    <t>Lippendorf S</t>
  </si>
  <si>
    <t>EnBW</t>
  </si>
  <si>
    <t>Schwarze Pumpe B</t>
  </si>
  <si>
    <t xml:space="preserve">VEAG (1998), S. 95 </t>
  </si>
  <si>
    <t>Schwarze Pumpe A</t>
  </si>
  <si>
    <t>Schkopau A</t>
  </si>
  <si>
    <t>Uniper/Saale-Energie</t>
  </si>
  <si>
    <t>VKR et al. (1998), S. 44</t>
  </si>
  <si>
    <t>Schkopau B</t>
  </si>
  <si>
    <t>600-MW-Blöcke</t>
  </si>
  <si>
    <t>1974-1976</t>
  </si>
  <si>
    <t>ca. 600</t>
  </si>
  <si>
    <t>36%-38%</t>
  </si>
  <si>
    <t>500-MW-Blöcke</t>
  </si>
  <si>
    <t>1979-1989</t>
  </si>
  <si>
    <t>35,5%-36,1%</t>
  </si>
  <si>
    <t>VEBA (1998), S. 38</t>
  </si>
  <si>
    <t>300-MW-Blöcke</t>
  </si>
  <si>
    <t>1965-1973</t>
  </si>
  <si>
    <t>ca. 300</t>
  </si>
  <si>
    <t>32%-34%</t>
  </si>
  <si>
    <t>Emissionen und Produktionsdaten der Braunkohlekraftwerke (&gt; 200 MW) in Deutschland (Anlagenkonzept) im Jahr 2015</t>
  </si>
  <si>
    <t>Kraftwerk</t>
  </si>
  <si>
    <t xml:space="preserve">Elektrische Leistung </t>
  </si>
  <si>
    <t xml:space="preserve">Emissionen </t>
  </si>
  <si>
    <t>Emissions-faktor Kohle</t>
  </si>
  <si>
    <t>Strom-produktion</t>
  </si>
  <si>
    <t>Brennstoffeinsatz</t>
  </si>
  <si>
    <t>Wärme-produktion</t>
  </si>
  <si>
    <t>Voll-benutzungs-stunden</t>
  </si>
  <si>
    <t>BNetzA</t>
  </si>
  <si>
    <t>EUTL</t>
  </si>
  <si>
    <t>DEHSt</t>
  </si>
  <si>
    <t>ENTSO-E</t>
  </si>
  <si>
    <t>nach EUTL berechnet</t>
  </si>
  <si>
    <t>berechnet (EUTL)</t>
  </si>
  <si>
    <t>berechnet</t>
  </si>
  <si>
    <r>
      <t>MW</t>
    </r>
    <r>
      <rPr>
        <vertAlign val="subscript"/>
        <sz val="9"/>
        <rFont val="Arial"/>
        <family val="2"/>
      </rPr>
      <t>el</t>
    </r>
  </si>
  <si>
    <r>
      <t>Mio. t CO</t>
    </r>
    <r>
      <rPr>
        <vertAlign val="subscript"/>
        <sz val="9"/>
        <rFont val="Arial"/>
        <family val="2"/>
      </rPr>
      <t>2</t>
    </r>
  </si>
  <si>
    <r>
      <t>TWh</t>
    </r>
    <r>
      <rPr>
        <vertAlign val="subscript"/>
        <sz val="9"/>
        <rFont val="Arial"/>
        <family val="2"/>
      </rPr>
      <t>el</t>
    </r>
  </si>
  <si>
    <r>
      <t>TWh</t>
    </r>
    <r>
      <rPr>
        <vertAlign val="subscript"/>
        <sz val="9"/>
        <rFont val="Arial"/>
        <family val="2"/>
      </rPr>
      <t>th</t>
    </r>
  </si>
  <si>
    <t>h</t>
  </si>
  <si>
    <t>Neurath</t>
  </si>
  <si>
    <t>Niederaußem</t>
  </si>
  <si>
    <t>Weisweiler</t>
  </si>
  <si>
    <t>Lippendorf</t>
  </si>
  <si>
    <t>Boxberg Werk IV</t>
  </si>
  <si>
    <t>Boxberg Werk III</t>
  </si>
  <si>
    <t>Schkopau</t>
  </si>
  <si>
    <t>Frimmersdorf</t>
  </si>
  <si>
    <t>Buschhaus</t>
  </si>
  <si>
    <t xml:space="preserve">Kumulierte Braunkohlenförderung und verbleibende Braunkohlevorräte </t>
  </si>
  <si>
    <t>Stromgeführte Kraftwerke im Rheinland (2020 in Betrieb)</t>
  </si>
  <si>
    <t>Installierte Leistung</t>
  </si>
  <si>
    <t>Region</t>
  </si>
  <si>
    <t>Prod. Strom</t>
  </si>
  <si>
    <t>Prod. Wärme</t>
  </si>
  <si>
    <t>Eigentümer</t>
  </si>
  <si>
    <t>Wirkungsgrad el. **</t>
  </si>
  <si>
    <t>Spez. Emissionen</t>
  </si>
  <si>
    <t>TWh</t>
  </si>
  <si>
    <t>%</t>
  </si>
  <si>
    <t>Block F</t>
  </si>
  <si>
    <t>West</t>
  </si>
  <si>
    <t>Block G</t>
  </si>
  <si>
    <t>Block E</t>
  </si>
  <si>
    <t>Block D</t>
  </si>
  <si>
    <t>Block B</t>
  </si>
  <si>
    <t>Block A</t>
  </si>
  <si>
    <t>Block K</t>
  </si>
  <si>
    <t>Block H</t>
  </si>
  <si>
    <t>Block C</t>
  </si>
  <si>
    <t>Summe Rheinland</t>
  </si>
  <si>
    <t>*</t>
  </si>
  <si>
    <t>Emissionen auf Blockebene aufgeteilt basierend auf Wirkungsgraden und Daten zur Stromproduktion (ENTSO-E)</t>
  </si>
  <si>
    <t>**</t>
  </si>
  <si>
    <t>Betreiberangabe (vgl. Tabelle 3-1)</t>
  </si>
  <si>
    <t xml:space="preserve">Von Sicherheitsbereitschaft erfasste Blöcke im Rheinland </t>
  </si>
  <si>
    <t>Block Q</t>
  </si>
  <si>
    <t>Block P</t>
  </si>
  <si>
    <t>KWK-Anlagen &lt; 200 MW im Rheinland (Daten 2015)</t>
  </si>
  <si>
    <t>Emissionen</t>
  </si>
  <si>
    <t>Brennstoffeinsatz Braunkohle</t>
  </si>
  <si>
    <t>Nutzungs-grad elektr.</t>
  </si>
  <si>
    <t xml:space="preserve">Wärme-auskopplung </t>
  </si>
  <si>
    <t>Nutzungs-grad gesamt</t>
  </si>
  <si>
    <t>eigene Berechnung</t>
  </si>
  <si>
    <t>in % des Brennstoffeinsatzes</t>
  </si>
  <si>
    <t>Frechen</t>
  </si>
  <si>
    <t>Goldenberg</t>
  </si>
  <si>
    <t>Ville/Berrenrath</t>
  </si>
  <si>
    <t>Köln-Merkenich</t>
  </si>
  <si>
    <t>Fortuna Nord</t>
  </si>
  <si>
    <t>Martinswerk</t>
  </si>
  <si>
    <t>HKW Duisburg</t>
  </si>
  <si>
    <t xml:space="preserve">* Installierte Leistung vor Ende der ungekoppelten Stromerzeugung (110 MW)  in Goldenberg 2015. </t>
  </si>
  <si>
    <t>Stromgeführte Kraftwerke in der Lausitz (2020 in Betrieb)</t>
  </si>
  <si>
    <t>Block R</t>
  </si>
  <si>
    <t>Ost</t>
  </si>
  <si>
    <t>Block N</t>
  </si>
  <si>
    <t>Summe Lausitz</t>
  </si>
  <si>
    <t xml:space="preserve">Von Sicherheitsbereitschaft erfasste Blöcke in der Lausitz </t>
  </si>
  <si>
    <r>
      <t>CO</t>
    </r>
    <r>
      <rPr>
        <vertAlign val="subscript"/>
        <sz val="10"/>
        <color theme="1"/>
        <rFont val="Arial"/>
        <family val="2"/>
      </rPr>
      <t>2</t>
    </r>
    <r>
      <rPr>
        <sz val="10"/>
        <color theme="1"/>
        <rFont val="Arial"/>
        <family val="2"/>
      </rPr>
      <t>-Emissionen*</t>
    </r>
  </si>
  <si>
    <t>Wirkungsgrad el. *</t>
  </si>
  <si>
    <r>
      <t>MW</t>
    </r>
    <r>
      <rPr>
        <vertAlign val="subscript"/>
        <sz val="10"/>
        <color theme="1"/>
        <rFont val="Arial"/>
        <family val="2"/>
      </rPr>
      <t>el</t>
    </r>
  </si>
  <si>
    <r>
      <t>Mt CO</t>
    </r>
    <r>
      <rPr>
        <vertAlign val="subscript"/>
        <sz val="10"/>
        <color theme="1"/>
        <rFont val="Arial"/>
        <family val="2"/>
      </rPr>
      <t>2</t>
    </r>
  </si>
  <si>
    <r>
      <t>kg CO</t>
    </r>
    <r>
      <rPr>
        <vertAlign val="subscript"/>
        <sz val="10"/>
        <color theme="1"/>
        <rFont val="Arial"/>
        <family val="2"/>
      </rPr>
      <t>2</t>
    </r>
    <r>
      <rPr>
        <sz val="10"/>
        <color theme="1"/>
        <rFont val="Arial"/>
        <family val="2"/>
      </rPr>
      <t>/kWh</t>
    </r>
  </si>
  <si>
    <t>KWK-Anlagen &lt; 200 MW in der Lausitz (Daten 2015)</t>
  </si>
  <si>
    <t>HKW Klingenberg</t>
  </si>
  <si>
    <t>HKW Cottbus</t>
  </si>
  <si>
    <t>Frankfurt (Oder)</t>
  </si>
  <si>
    <t>Stromgeführte Kraftwerke in Mitteldeutschland (2020 in Betrieb)</t>
  </si>
  <si>
    <r>
      <t>CO</t>
    </r>
    <r>
      <rPr>
        <vertAlign val="subscript"/>
        <sz val="9"/>
        <color theme="1"/>
        <rFont val="Arial"/>
        <family val="2"/>
      </rPr>
      <t>2</t>
    </r>
    <r>
      <rPr>
        <sz val="9"/>
        <color theme="1"/>
        <rFont val="Arial"/>
        <family val="2"/>
      </rPr>
      <t>-Emissionen *</t>
    </r>
  </si>
  <si>
    <t>Block S</t>
  </si>
  <si>
    <t>58% Uniper /
42% Saale Energie GmbH</t>
  </si>
  <si>
    <t>Summe Mitteldt.</t>
  </si>
  <si>
    <t>KWK-Anlagen &lt; 200 MW in Mitteldeutschland (Daten 2015)</t>
  </si>
  <si>
    <t xml:space="preserve">Emis-sionen </t>
  </si>
  <si>
    <t>Chemnitz Nord II</t>
  </si>
  <si>
    <t>Deuben</t>
  </si>
  <si>
    <t>Energiezentrale 3</t>
  </si>
  <si>
    <t>Wählitz</t>
  </si>
  <si>
    <t>HKW Dessau</t>
  </si>
  <si>
    <t>Überblick Wärmeproduktion der Braunkohle-KWK-Anlagen 2014</t>
  </si>
  <si>
    <t>Name der Anlage (EUTL)</t>
  </si>
  <si>
    <t>Leistung</t>
  </si>
  <si>
    <t>KWK-Wärme
(Schätzung)</t>
  </si>
  <si>
    <t>Anteil Wärme</t>
  </si>
  <si>
    <t>Verwendung (hauptsächlich)</t>
  </si>
  <si>
    <t>Kohlebezug aus Revier</t>
  </si>
  <si>
    <t>Stilllegung</t>
  </si>
  <si>
    <r>
      <t>MW</t>
    </r>
    <r>
      <rPr>
        <vertAlign val="subscript"/>
        <sz val="10"/>
        <rFont val="Arial"/>
        <family val="2"/>
      </rPr>
      <t>el</t>
    </r>
  </si>
  <si>
    <t>Industrie</t>
  </si>
  <si>
    <t>MD</t>
  </si>
  <si>
    <t>Fernwärme</t>
  </si>
  <si>
    <t>Summe Großkraftwerke</t>
  </si>
  <si>
    <t>bis 2017</t>
  </si>
  <si>
    <t>2015 / 2020</t>
  </si>
  <si>
    <t>Merkenich</t>
  </si>
  <si>
    <t>Berrenrath</t>
  </si>
  <si>
    <t>Eigenverbrauch</t>
  </si>
  <si>
    <t>Kassel</t>
  </si>
  <si>
    <t>Mumsdorf</t>
  </si>
  <si>
    <t>Summe kleine KWK</t>
  </si>
  <si>
    <t>Summe gesamt</t>
  </si>
  <si>
    <t>davon Rheinland</t>
  </si>
  <si>
    <t>davon Mitteldeutschland (MD)</t>
  </si>
  <si>
    <t>davon Lausitz</t>
  </si>
  <si>
    <t>davon Industrie</t>
  </si>
  <si>
    <t>davon Fernwärme</t>
  </si>
  <si>
    <t>davon geplante Stilllegung</t>
  </si>
  <si>
    <t>Studienübersicht zu den Beschäftigungseffekten der Braunkohlenwirtschaft</t>
  </si>
  <si>
    <t>Beschäftigungseffekte</t>
  </si>
  <si>
    <t>direkt</t>
  </si>
  <si>
    <t>indirekt</t>
  </si>
  <si>
    <t>nachr.: induziert</t>
  </si>
  <si>
    <t>Braunkohlenindustrie Deutschland (EEFA)</t>
  </si>
  <si>
    <t>Rheinland (für Deutschland)</t>
  </si>
  <si>
    <t>Mitteldeutschland (für Deutschland)</t>
  </si>
  <si>
    <t>Lausitz (für Deutschland)</t>
  </si>
  <si>
    <t>Deutschland</t>
  </si>
  <si>
    <t>Braunkohlenindustrie Rheinland (EEFA)</t>
  </si>
  <si>
    <t>Revier</t>
  </si>
  <si>
    <t>Land Nordrhein-Westfalen</t>
  </si>
  <si>
    <t>Braunkohlenindustrie Ost-Deutschland (Prognos)</t>
  </si>
  <si>
    <t>Land Brandenburg</t>
  </si>
  <si>
    <t>Land Sachsen</t>
  </si>
  <si>
    <t>Land Sachsen-Anhalt</t>
  </si>
  <si>
    <t>Land Berlin</t>
  </si>
  <si>
    <t>Land Thüringen</t>
  </si>
  <si>
    <t>Land Mecklenburg-Vorpommern</t>
  </si>
  <si>
    <t>Neue Bundesländer</t>
  </si>
  <si>
    <t>Bergbau &amp; Energiewirtschaft Lausitz (ifo D)</t>
  </si>
  <si>
    <t>Vattenfall (für die Lausitz)</t>
  </si>
  <si>
    <t>LMBV (für Lausitz)</t>
  </si>
  <si>
    <t>Bergbau und Energiewirtschaft (für die Lausitz)</t>
  </si>
  <si>
    <t>Sektor Bergbau, Gewinnung von Steinen und Erden (für Deutschland)</t>
  </si>
  <si>
    <t>Sektor Energieversorgung 
(für Deutschland)</t>
  </si>
  <si>
    <t>Anmerkung: * Weitere Beschäftigte wohnen außerhalb Ostdeutschlands (2004: 10 bzw. 2010: 15)</t>
  </si>
  <si>
    <t>CO₂-Emissionen der Braunkohlekraftwerke &gt; 200 MW, 2005 bis 2016</t>
  </si>
  <si>
    <t>davon Werk IV</t>
  </si>
  <si>
    <t>davon Werk III</t>
  </si>
  <si>
    <t>Braunkohle-Großkraftwerke</t>
  </si>
  <si>
    <t>Braunkohlekraftwerke gesamt</t>
  </si>
  <si>
    <t>Stromsektor gesamt</t>
  </si>
  <si>
    <t>Direkte und indirekte Treibhausgasemissionen der Bereitstellung und Verbrennung von Braunkohle, Steinkohle und Erdgas im Bereich der Verstromung</t>
  </si>
  <si>
    <t>Mengeneinheit (ME)</t>
  </si>
  <si>
    <t>Erdgas (Kraftwerk)</t>
  </si>
  <si>
    <t>Steinkohle (Kesselkohle)</t>
  </si>
  <si>
    <t>Rohbraunkohle</t>
  </si>
  <si>
    <t>ME / TJ</t>
  </si>
  <si>
    <t>Vorleistungen</t>
  </si>
  <si>
    <t>Förderung und Aufbereitung</t>
  </si>
  <si>
    <t>5–90</t>
  </si>
  <si>
    <t>60–310</t>
  </si>
  <si>
    <t>1,2–1,4</t>
  </si>
  <si>
    <t>120–4.300</t>
  </si>
  <si>
    <t>250–1.650</t>
  </si>
  <si>
    <t>2.100–3.400</t>
  </si>
  <si>
    <t>Transport</t>
  </si>
  <si>
    <t>2–180</t>
  </si>
  <si>
    <t>530–7.500</t>
  </si>
  <si>
    <t>2–8</t>
  </si>
  <si>
    <t>Andere Vorleistungen (Material etc.)</t>
  </si>
  <si>
    <t>1–17</t>
  </si>
  <si>
    <t>450–5.700</t>
  </si>
  <si>
    <t>700–8.600</t>
  </si>
  <si>
    <t>16–19</t>
  </si>
  <si>
    <t>8–287</t>
  </si>
  <si>
    <t>61–327</t>
  </si>
  <si>
    <t>1.100–17.500</t>
  </si>
  <si>
    <t>952–10.258</t>
  </si>
  <si>
    <t>2.116–3.419</t>
  </si>
  <si>
    <t>kg CO2–Äqu.</t>
  </si>
  <si>
    <t>1.324–25.536</t>
  </si>
  <si>
    <t>2.660–19.414</t>
  </si>
  <si>
    <t>2.150–3.458</t>
  </si>
  <si>
    <t>55.000–56.000</t>
  </si>
  <si>
    <t>92.000–98.000</t>
  </si>
  <si>
    <t>104.000–114.000</t>
  </si>
  <si>
    <t>Luftschadstoffemissionen der Kraftwerke &gt; 200 MW, 2014</t>
  </si>
  <si>
    <t>Alle Zahlen für 2014</t>
  </si>
  <si>
    <t>Quecksilber</t>
  </si>
  <si>
    <t>Stickoxid</t>
  </si>
  <si>
    <t>Feinstaub</t>
  </si>
  <si>
    <t>Schwefeloxid</t>
  </si>
  <si>
    <t>t</t>
  </si>
  <si>
    <t>Summe Braunkohle-Großkraftwerke</t>
  </si>
  <si>
    <t>Energiewirtschaft 2014 gesamt (1.A.1)</t>
  </si>
  <si>
    <t>Deutschland 2014 gesamt</t>
  </si>
  <si>
    <t>Spezifische Luftschadstoffemissionen der Kraftwerke &gt; 200 MW, 2014</t>
  </si>
  <si>
    <t>Strom ca. *</t>
  </si>
  <si>
    <t>Mittelwert</t>
  </si>
  <si>
    <t>* Die Stromproduktion 2014 wird ausgehend von den Zahlen für 2015 geschätzt über Veränderung der Emissionen im EUTL. Für 2014 liegen keine Produktionsdaten vor, für 2015 keine Emissionsdaten im E-PRTR.</t>
  </si>
  <si>
    <t xml:space="preserve">Landinanspruchnahme und wasserwirtschaftlicher Einfluss der aktuell betriebenen Tagebaue </t>
  </si>
  <si>
    <t>Gesamt-fläche</t>
  </si>
  <si>
    <t>davon Erwei-terung</t>
  </si>
  <si>
    <t>Restsee Fläche</t>
  </si>
  <si>
    <t>Restsee Volumen</t>
  </si>
  <si>
    <t>Wasser-hebung **</t>
  </si>
  <si>
    <t>Förder-beginn</t>
  </si>
  <si>
    <t>Bisher geplantes Förderende</t>
  </si>
  <si>
    <t>Flutungsdauer</t>
  </si>
  <si>
    <t>km²</t>
  </si>
  <si>
    <t>km³</t>
  </si>
  <si>
    <t>Mio. m³</t>
  </si>
  <si>
    <t>Jahr</t>
  </si>
  <si>
    <t xml:space="preserve">Garzweiler II * </t>
  </si>
  <si>
    <t>1983/2005</t>
  </si>
  <si>
    <t>40 Jahre</t>
  </si>
  <si>
    <t>30 bis 40 Jahre</t>
  </si>
  <si>
    <t>6 Jahre</t>
  </si>
  <si>
    <t>20 Jahre</t>
  </si>
  <si>
    <t>unbekannt</t>
  </si>
  <si>
    <t>~ 25 Jahre</t>
  </si>
  <si>
    <t>&gt; 2050</t>
  </si>
  <si>
    <t>20 bis 40 Jahre</t>
  </si>
  <si>
    <t>2030-35</t>
  </si>
  <si>
    <t>22 Jahre</t>
  </si>
  <si>
    <t>30 Jahre</t>
  </si>
  <si>
    <t>* Gesamtfläche und Restsee für den Tagebau Garzweiler II bezogen auf die ursprüngliche Planung. Verkleinerung durch die Leitentscheidung noch nicht berücksichtigt.</t>
  </si>
  <si>
    <t>** Angaben zur Wasserhebung waren nicht für alle Tagebaue für den gleichen Zeitraum verfügbar. Es sind jeweils Werte für die in den Planungsunterlagen angegebenen Zeiträume dargestellt.</t>
  </si>
  <si>
    <t>Investitionskosten</t>
  </si>
  <si>
    <t>Fixe Betriebskosten</t>
  </si>
  <si>
    <t>Variable Betriebskosten</t>
  </si>
  <si>
    <t>Rekultivierung</t>
  </si>
  <si>
    <t>Annuitätische Investitionskosten neuer Braunkohlekraftwerke</t>
  </si>
  <si>
    <t>bezogen auf Leistung</t>
  </si>
  <si>
    <t>bezogen auf Stromerzeugung</t>
  </si>
  <si>
    <t>Planungszeitraum</t>
  </si>
  <si>
    <t>25 J.</t>
  </si>
  <si>
    <t>40 J.</t>
  </si>
  <si>
    <t>Auslastung (VBh)</t>
  </si>
  <si>
    <t>Kapitalkosten 5%</t>
  </si>
  <si>
    <t>Kapitalkosten 7,5%</t>
  </si>
  <si>
    <t>Kapitalkosten 10%</t>
  </si>
  <si>
    <t>Fixe Betriebskosten Braunkohlekraftwerke</t>
  </si>
  <si>
    <t>Alter und Wirkungsgrad</t>
  </si>
  <si>
    <t>Alt (35%)</t>
  </si>
  <si>
    <t>Neu (42%)</t>
  </si>
  <si>
    <t>Personal</t>
  </si>
  <si>
    <t>Große Revision (Annuität)</t>
  </si>
  <si>
    <t>Kleine Revision</t>
  </si>
  <si>
    <t>Wartung und Instandhaltung</t>
  </si>
  <si>
    <t>Versicherung</t>
  </si>
  <si>
    <t xml:space="preserve">Variable Betriebskosten Braunkohlekraftwerke </t>
  </si>
  <si>
    <t>Einheit</t>
  </si>
  <si>
    <t>Alt</t>
  </si>
  <si>
    <t>Neu</t>
  </si>
  <si>
    <t>Inputparameter</t>
  </si>
  <si>
    <t>Elektrische Nutzungsgrade</t>
  </si>
  <si>
    <t>Spezifischer Brennstoffbedarf</t>
  </si>
  <si>
    <t>Spezifische Emissionen</t>
  </si>
  <si>
    <t>Variable Brennstoffkosten</t>
  </si>
  <si>
    <t>EUA-Preis</t>
  </si>
  <si>
    <t>Hilfs- und Betriebsstoffe</t>
  </si>
  <si>
    <t xml:space="preserve">Variable Brennstoffkosten </t>
  </si>
  <si>
    <t>Heutige Vollkosten der Stromproduktion von Braunkohlekraftwerken bei einer Auslastung von 7000 h</t>
  </si>
  <si>
    <t>Brennstoff-</t>
  </si>
  <si>
    <t>Erzeugungskosten Kraftwerke</t>
  </si>
  <si>
    <t>Kosten</t>
  </si>
  <si>
    <t>Tagebau (Brennstoff)</t>
  </si>
  <si>
    <t>Investitionkosten Kraftwerk</t>
  </si>
  <si>
    <t xml:space="preserve">Vollkosten </t>
  </si>
  <si>
    <t xml:space="preserve">Kostenstruktur RWE im Jahr 2009 </t>
  </si>
  <si>
    <t>Mio. €</t>
  </si>
  <si>
    <t>Roh- Hilfs- und Betriebstoffe; Vorleistungen</t>
  </si>
  <si>
    <t xml:space="preserve">Personalaufwand </t>
  </si>
  <si>
    <t>Umsiedlungen</t>
  </si>
  <si>
    <t xml:space="preserve">Investitionen </t>
  </si>
  <si>
    <t>Vattenfall (2013)</t>
  </si>
  <si>
    <t>Mibrag (2014)</t>
  </si>
  <si>
    <t>Anteil</t>
  </si>
  <si>
    <t>Roh- Hilfs- und Betriebstoffe</t>
  </si>
  <si>
    <t xml:space="preserve">Bezogene Leistungen </t>
  </si>
  <si>
    <t>Bezogene Leistungen ohne Strom</t>
  </si>
  <si>
    <t>Strom</t>
  </si>
  <si>
    <t>Sonstige betriebliche Aufwendungen</t>
  </si>
  <si>
    <t>Zuführung bergbaub. Rückstellungen</t>
  </si>
  <si>
    <t>Serviceleistungen, Sonstiges</t>
  </si>
  <si>
    <t>Abschreibungen</t>
  </si>
  <si>
    <t>Aktuelle Kostenstruktur der Braunkohleunternehmen</t>
  </si>
  <si>
    <t>Investitionen (hier Abschreibungen)</t>
  </si>
  <si>
    <t>Bezogene Leistungen</t>
  </si>
  <si>
    <t>Personalaufwand</t>
  </si>
  <si>
    <t>Roh-, Hilfs- und Betriebstoffe</t>
  </si>
  <si>
    <t>Bergbaubedingte Rückstellungen</t>
  </si>
  <si>
    <t>Vergleich der Kostenstrukturen bei Vattenfall und Mibrag</t>
  </si>
  <si>
    <t>Stromverbrauch der Braunkohlentagebaue</t>
  </si>
  <si>
    <t>Stromverbrauch</t>
  </si>
  <si>
    <t>Stromkosten</t>
  </si>
  <si>
    <t>gesamt</t>
  </si>
  <si>
    <t>spezifisch</t>
  </si>
  <si>
    <t>€/t</t>
  </si>
  <si>
    <r>
      <t>Bergbaubedingte Rückstellungen für die Braunkohleförderung, Stand Ende 2015</t>
    </r>
    <r>
      <rPr>
        <b/>
        <sz val="8"/>
        <color theme="1"/>
        <rFont val="Arial"/>
        <family val="2"/>
      </rPr>
      <t> </t>
    </r>
  </si>
  <si>
    <t>Rückstellungen</t>
  </si>
  <si>
    <t>Ende 2014</t>
  </si>
  <si>
    <t>Ende 2015</t>
  </si>
  <si>
    <t>1996-2015</t>
  </si>
  <si>
    <t>Mrd. t</t>
  </si>
  <si>
    <t>€ / t</t>
  </si>
  <si>
    <t>RWE Power AG</t>
  </si>
  <si>
    <t>Lausitz Energie Bergbau AG*</t>
  </si>
  <si>
    <t>Mibrag</t>
  </si>
  <si>
    <t>Helmstedter Revier AG</t>
  </si>
  <si>
    <t>* Ehemals Vattenfall Europe Mining</t>
  </si>
  <si>
    <t xml:space="preserve">Vergleich der bergbaubedingten Rückstellungen der Mibrag und der EPH </t>
  </si>
  <si>
    <t>Rückstellungen (Ende des Jahres)</t>
  </si>
  <si>
    <t>EPH für Mibrag</t>
  </si>
  <si>
    <t>Mibrag im Verhältnis zu EPH</t>
  </si>
  <si>
    <t>Bergbaubedingte Rückstellungen für die Braunkohleförderung</t>
  </si>
  <si>
    <t>Bergbaubedingte Rückstellungen (Ende des Jahres)</t>
  </si>
  <si>
    <t>+ Zuführung</t>
  </si>
  <si>
    <t>+ Zuführung Zinsanteil</t>
  </si>
  <si>
    <t>- Auflösung</t>
  </si>
  <si>
    <t>- Inanspruchnahme</t>
  </si>
  <si>
    <t>Vattenfall Europe Mining</t>
  </si>
  <si>
    <t xml:space="preserve"> - Inanspruchnahme/Auflösung</t>
  </si>
  <si>
    <t>- Inanspruchnahme/Auflösung</t>
  </si>
  <si>
    <t xml:space="preserve">Bergbaubedingte Rückstellungen in den Geschäftsberichten der RWE AG </t>
  </si>
  <si>
    <t>Anfangsstand</t>
  </si>
  <si>
    <t>Zuführungen</t>
  </si>
  <si>
    <t>Auflösungen</t>
  </si>
  <si>
    <t>Zinsanteil</t>
  </si>
  <si>
    <t>Änderungen Konsolidierungskreis</t>
  </si>
  <si>
    <t>Inanspruchnahmen</t>
  </si>
  <si>
    <t>Endstand</t>
  </si>
  <si>
    <t>Abzinsungszinssatz</t>
  </si>
  <si>
    <t>Null-Kupon-Euro-Swapkurve</t>
  </si>
  <si>
    <t>Aufschlag</t>
  </si>
  <si>
    <t xml:space="preserve">Abzinsungszinssätze </t>
  </si>
  <si>
    <t>Jahres-endstand</t>
  </si>
  <si>
    <t>Mittelwert 7 Jahre</t>
  </si>
  <si>
    <t>Absolut</t>
  </si>
  <si>
    <t>Veränderung</t>
  </si>
  <si>
    <t>Historische Daten</t>
  </si>
  <si>
    <t>Eigene Berechnung</t>
  </si>
  <si>
    <t xml:space="preserve">Null-Kupon-Euro-Swapkurve und Abzinsungszinssätze der Deutschen Bundesbank und mögliche Weiterentwicklung (mit einer Restlaufzeit von 20 Jahren) </t>
  </si>
  <si>
    <t>Abzinsungszinssätze der Deutschen Bundesbank (mit einer Restlaufzeit von 20 Jahren) und mögliche Entwicklung der Rückstellungen bei weiter sinkenden Zinsen</t>
  </si>
  <si>
    <t>Abgezinster Erfüllungs-betrag</t>
  </si>
  <si>
    <t>Erfüllungs-betrag</t>
  </si>
  <si>
    <t>Notwendige Zuführungen</t>
  </si>
  <si>
    <t>%-Punkte</t>
  </si>
  <si>
    <t>Mrd. €</t>
  </si>
  <si>
    <t>Differenzierung der Kostenstruktur der Braunkohleförderung in versunkene und beeinflussbare Kosten heute</t>
  </si>
  <si>
    <t>Kosten heute</t>
  </si>
  <si>
    <t>Versunkene Kosten</t>
  </si>
  <si>
    <t>Vermeidbare Fixkosten</t>
  </si>
  <si>
    <t xml:space="preserve">Differenzierung der Kostenstruktur der Braunkohleförderung in versunkene und beeinflussbare Kosten ab 2025 </t>
  </si>
  <si>
    <t>Kosten 2025</t>
  </si>
  <si>
    <t>0–0,5</t>
  </si>
  <si>
    <t>0,5–1</t>
  </si>
  <si>
    <t>0,2–0,7</t>
  </si>
  <si>
    <t>4,0–4,5</t>
  </si>
  <si>
    <t xml:space="preserve">Differenzierung der Kostenstruktur der Braunkohlekraftwerke in versunkene und beeinflussbare Kosten heute </t>
  </si>
  <si>
    <t>kosten</t>
  </si>
  <si>
    <t>Variable Kosten (vermeidbar)</t>
  </si>
  <si>
    <t>davon Brennstoffkosten</t>
  </si>
  <si>
    <t>davon Hilfs- und Betriebsstoffe</t>
  </si>
  <si>
    <t>Fixe Betriebskosten (vermeidbar)</t>
  </si>
  <si>
    <t>davon Kraftwerk</t>
  </si>
  <si>
    <t>davon Tagebau (Brennstoff)</t>
  </si>
  <si>
    <t>davon vermeidbar</t>
  </si>
  <si>
    <t>davon versunken</t>
  </si>
  <si>
    <t>Differenzierung der Kostenstruktur der Braunkohlekraftwerke in versunkene und beeinflussbare Kosten ab 2025, 7000 Vbh</t>
  </si>
  <si>
    <t>davon CO2-Kosten</t>
  </si>
  <si>
    <t>Eigene Darstellung Öko-Institut</t>
  </si>
  <si>
    <t>Zusammenstellung Öko-Institut</t>
  </si>
  <si>
    <t>Deutsche Bundesbank; Angaben jeweils für Ende Dezember, Berechnungen des Öko-Instituts</t>
  </si>
  <si>
    <t>Deutsche Bundesbank, Berechnungen des Öko-Instituts</t>
  </si>
  <si>
    <t>Hinweis: Änderung des Konsolidierungskreises im Jahr 2014 bedingt durch den Verkauf der RWE-DEA</t>
  </si>
  <si>
    <t>Quelle: Geschäftsberichte der RWE AG</t>
  </si>
  <si>
    <t>Jahresabschlüsse der Unternehmen, SMWA (2015), Berechnungen des Öko-Instituts</t>
  </si>
  <si>
    <t>EPH (2015, 2016), MIBRAG (2015, 2016c), Berechnungen des Öko-Instituts</t>
  </si>
  <si>
    <t>Hinweis: Für die MIBRAG wurde die Förderung des Mitteldeutschen Reviers seit 2000 dargestellt, da erst zu diesem Zeitpunkt</t>
  </si>
  <si>
    <t>die Belieferung des Kraftwerks Lippendorf aus dem Tagebau Vereinigtes Schleenhain aufgenommen wurde.</t>
  </si>
  <si>
    <t>Quelle: Jahresabschlüsse der Unternehmen, Berechnungen des Öko-Instituts</t>
  </si>
  <si>
    <t>Zusammenstellung des Öko-Instituts basierend auf Statistik der Kohlenwirtschaft, AG Energiebilanzen, Energy Brainpool (2014), RWE Power (2015), Berechnungen des Öko-Instituts</t>
  </si>
  <si>
    <t>Zusammenstellung des Öko-Instituts</t>
  </si>
  <si>
    <t>eigene Darstellung Öko-Institut nach VEM (2014), MIBRAG (2015), Berechnungen des Öko-Instituts</t>
  </si>
  <si>
    <t>EEFA (2010), Berechnungen des Öko-Instituts</t>
  </si>
  <si>
    <t>Berechnungen des Öko-Instituts</t>
  </si>
  <si>
    <t>Angesetzt sind Investitionsausgaben von 1.700 Euro je Kilowatt nach Schreiner (2016)</t>
  </si>
  <si>
    <t>Zusammenstellung des Öko-Instituts nach Braunkohlenplänen, Rahmenbetriebsplänen, Hüsner (2011), Berechnungen des Öko-Instituts</t>
  </si>
  <si>
    <t>Zusammenstellung des Öko-Instituts nach E-PRTR, EUTL, ENTSO-E, Berechnungen des Öko-Instituts</t>
  </si>
  <si>
    <t>Zusammenstellung des Öko-Instituts nach UBA, Inventar der Luftschadstoff- und Schwermetallemissionen (2016); E-PRTR</t>
  </si>
  <si>
    <t>Zusammenstellung des Öko-Instituts nach EUTL, THG-Inventar der Bundesrepublik Deutschland</t>
  </si>
  <si>
    <t>Prognos (2005), EEFA (2010, 2011), Prognos AG (2011), Kluge et al. (2014), Berechnungen des Öko-Instituts</t>
  </si>
  <si>
    <t>Angaben können zu kleineren Anteilen Wärmeproduktion aus (Erdgas-)Spitzenlastkesseln enthalten, wenn diese zur ETS-Anlage gehören</t>
  </si>
  <si>
    <t>Zusammenstellung Öko-Institut nach BNetzA, EUTL, ENTSO-E, Statistik der Kohlenwirtschaft, Berechnungen des Öko-Instituts</t>
  </si>
  <si>
    <t>Zusammenstellung Öko-Institut nach BNetzA, EUTL, Statistik der Kohlenwirtschaft, Berechnungen des Öko-Instituts</t>
  </si>
  <si>
    <t>Zusammenstellung des Öko-Instituts nach ENTSO-E, BNetzA, EUTL; DEHSt (2008); Heizwerte nach DEBRIV (2015), S. 19;</t>
  </si>
  <si>
    <t>Rheinland 9,1 GJ/t, Lausitz 8,5 GJ/t, Mitteldeutschland 10,7 GJ/t; Helmstedt 10,6 GJ/t</t>
  </si>
  <si>
    <t>Zusammenstellung Öko-Institut nach RWE Power (2006, 2009), VEG (2012), VKR et al. (1998), VEAG (1998)</t>
  </si>
  <si>
    <t>eigene Darstellung Öko-Institut nach Statistik der Kohlenwirtschaft (2011–2016), Tabelle 2, Tabelle 13</t>
  </si>
  <si>
    <t>Hinweis: Daten für die Jahre 2011 und 2012 sind von der Statistik der Kohlenwirtschaft nicht mehr verfügbar.</t>
  </si>
  <si>
    <t>Zusammenstellung Öko-Institut nach Statistik der Kohlenwirtschaft, Tabelle 2; RPV L-WS (2011), LReg SA (2015); Berechnungen des Öko-Instituts</t>
  </si>
  <si>
    <t>eigene Darstellung Öko-Institut nach Statistik der Kohlenwirtschaft, Tabelle 2; Grosser (2016)</t>
  </si>
  <si>
    <t>eigene Darstellung Öko-Institut nach Grosser (2016)</t>
  </si>
  <si>
    <t>Niemann-Delius et al. (2008, S. 63); RWE Power (2016f); RWE Power (2016e); RWE Power (2016d)</t>
  </si>
  <si>
    <t>Zusammenstellung Öko-Institut nach Statistik der Kohlenwirtschaft 2016, Tabelle 2; RWE Power (2016f); RWE Power (2016e);</t>
  </si>
  <si>
    <t>RWE Power (2016d); RWE (2012)</t>
  </si>
  <si>
    <t>Zusammenstellung des Öko-Instituts nach Statistik der Kohlenwirtschaft Tabelle 2, Tabelle 2‑6, Tabelle 2‑9, Tabelle 2‑10;</t>
  </si>
  <si>
    <t>eigene Darstellung Öko-Institut nach Statistik der Kohlenwirtschaft, Tabelle 5, Tabelle 6, Berechnungen des Öko-Instituts</t>
  </si>
  <si>
    <t>eigene Darstellung Öko-Institut nach Kohlenstatistik, Tabelle 2; DEBRIV 2015</t>
  </si>
  <si>
    <t>Entwicklung der Braunkohlenförderung in Deutschland, 1850 bis 2015</t>
  </si>
  <si>
    <t>Zusammenstellung Öko-Institut nach Statistik der Kohlenwirtschaft, DEBRIV, Statistische Jahrbücher für das Deutsche Reich und für den</t>
  </si>
  <si>
    <t>Preußischen Staat, Berechnungen des Öko-Instituts</t>
  </si>
  <si>
    <t>Zusammenstellung Öko-Institut nach DEHSt (2008), DEBRIV (2015), Berechnungen des Öko-Instituts</t>
  </si>
  <si>
    <t>Emissionsfaktoren und Heizwerte Rohbraunkohle</t>
  </si>
  <si>
    <t xml:space="preserve">Quellen Einzeltagebaue: </t>
  </si>
  <si>
    <r>
      <t>kg CO</t>
    </r>
    <r>
      <rPr>
        <vertAlign val="subscript"/>
        <sz val="9"/>
        <color theme="1"/>
        <rFont val="Arial"/>
        <family val="2"/>
      </rPr>
      <t>2</t>
    </r>
    <r>
      <rPr>
        <sz val="9"/>
        <color theme="1"/>
        <rFont val="Arial"/>
        <family val="2"/>
      </rPr>
      <t>/GJ</t>
    </r>
  </si>
  <si>
    <r>
      <t>kg CO</t>
    </r>
    <r>
      <rPr>
        <vertAlign val="subscript"/>
        <sz val="9"/>
        <color theme="1"/>
        <rFont val="Arial"/>
        <family val="2"/>
      </rPr>
      <t>2</t>
    </r>
    <r>
      <rPr>
        <sz val="9"/>
        <color theme="1"/>
        <rFont val="Arial"/>
        <family val="2"/>
      </rPr>
      <t>/MWh</t>
    </r>
    <r>
      <rPr>
        <vertAlign val="subscript"/>
        <sz val="9"/>
        <color theme="1"/>
        <rFont val="Arial"/>
        <family val="2"/>
      </rPr>
      <t>th</t>
    </r>
  </si>
  <si>
    <r>
      <t>MWh</t>
    </r>
    <r>
      <rPr>
        <vertAlign val="subscript"/>
        <sz val="9"/>
        <color theme="1"/>
        <rFont val="Arial"/>
        <family val="2"/>
      </rPr>
      <t>th</t>
    </r>
    <r>
      <rPr>
        <sz val="9"/>
        <color theme="1"/>
        <rFont val="Arial"/>
        <family val="2"/>
      </rPr>
      <t>/t</t>
    </r>
  </si>
  <si>
    <t>Muhammadieh 2007</t>
  </si>
  <si>
    <t xml:space="preserve">Hambach </t>
  </si>
  <si>
    <t>Vattenfall Europe Generation AG 2014</t>
  </si>
  <si>
    <t>Braunkohlenplan Welzow-Süd, Teilabschnitt II</t>
  </si>
  <si>
    <t>Braunkohlenplan Nochten II</t>
  </si>
  <si>
    <t>Braunkohlenplan</t>
  </si>
  <si>
    <t>Zusammenstellung Öko-Institut. Emissionsfaktoren nach DEHSt, Heizwerte für die Reviere nach DEBRIV (2015), Heizwerte für die einzelnen</t>
  </si>
  <si>
    <t>Tagebaue des Rheinlands nach Muhammadieh (2007), Heizwerte für die einzelnen Tagebaue der Lausitz nach Braunkohleplänen, für</t>
  </si>
  <si>
    <t>Jänschwalde basierend auf Betreiberangaben von VEG (2014).</t>
  </si>
  <si>
    <t>Abraumbewegung und Kohlenförderung in Deutschland, 1950 bis 2015</t>
  </si>
  <si>
    <t>Kohle-förderung</t>
  </si>
  <si>
    <t>Abraum-bewegung</t>
  </si>
  <si>
    <t>Abraum-zu-Kohle-Verhältnis</t>
  </si>
  <si>
    <t>In diesem Zeitraum liegen keine Daten für die neuen Bundesländer vor.</t>
  </si>
  <si>
    <t>In diesem Zeitraum liegen keine Daten zur Abraumbewegung vor.</t>
  </si>
  <si>
    <t>eigene Darstellung Öko-Institut nach Statistik der Kohlenwirtschaft, Tabelle 2, Tabelle 14, Berechnungen des Öko-Instituts</t>
  </si>
  <si>
    <t>Quelle: Kohlenstatistik</t>
  </si>
  <si>
    <t xml:space="preserve">Vergleich der aus der Energiestatistik (top-down) und aus Anlagendaten (bottom-up) vorliegenden Daten </t>
  </si>
  <si>
    <t>Brennstoff-einsatz</t>
  </si>
  <si>
    <t xml:space="preserve">Elektrischer Nutzungs-grad </t>
  </si>
  <si>
    <t xml:space="preserve">Thermischer Nutzungs-grad </t>
  </si>
  <si>
    <t>Gesamt-Nutzungs-grad</t>
  </si>
  <si>
    <t>Top-Down</t>
  </si>
  <si>
    <t>Ungekoppelt</t>
  </si>
  <si>
    <t>KWK</t>
  </si>
  <si>
    <t>Bottom-up</t>
  </si>
  <si>
    <t>Große Anlagen</t>
  </si>
  <si>
    <t>Kleine Anlagen</t>
  </si>
  <si>
    <t>StBA, EUTL, ENTSO-E, eigene Berechnungen und Schätzungen</t>
  </si>
  <si>
    <t>Vergleich der elektrischen Nutzungsgrade nach verschiedenen Methoden</t>
  </si>
  <si>
    <t>Nutzungsgrad elektr.</t>
  </si>
  <si>
    <t>Gesamt-nutzungs-grad</t>
  </si>
  <si>
    <t>Elektrischer Nutzungsgrad (KWK)</t>
  </si>
  <si>
    <t>Aufteilungsmethode</t>
  </si>
  <si>
    <t>Finnisch</t>
  </si>
  <si>
    <t>Gutschrift</t>
  </si>
  <si>
    <t>Zusammenstellung Öko-Institut nach von ENTSO-E, BNetzA, EUTL; DEHSt (2008); Berechnungen des Öko-Instituts</t>
  </si>
  <si>
    <t xml:space="preserve">Spezifische Emissionen der deutschen Braunkohlekraftwerke </t>
  </si>
  <si>
    <t>Finnische Methode</t>
  </si>
  <si>
    <t>Gutschriften-Methode</t>
  </si>
  <si>
    <t>Wärme</t>
  </si>
  <si>
    <r>
      <t>kg CO</t>
    </r>
    <r>
      <rPr>
        <vertAlign val="subscript"/>
        <sz val="10"/>
        <rFont val="Arial"/>
        <family val="2"/>
      </rPr>
      <t>2</t>
    </r>
    <r>
      <rPr>
        <sz val="10"/>
        <rFont val="Arial"/>
        <family val="2"/>
      </rPr>
      <t xml:space="preserve"> / kWh</t>
    </r>
  </si>
  <si>
    <t>Abschätzung der elektrischen Nutzungsgrade der Kraftwerksblöcke im Rheinland</t>
  </si>
  <si>
    <t>Emissions-faktor (Kohle)</t>
  </si>
  <si>
    <t>Strom-erzeugung (2015)</t>
  </si>
  <si>
    <r>
      <t>CO</t>
    </r>
    <r>
      <rPr>
        <vertAlign val="subscript"/>
        <sz val="9"/>
        <rFont val="Arial"/>
        <family val="2"/>
      </rPr>
      <t>2</t>
    </r>
    <r>
      <rPr>
        <sz val="9"/>
        <rFont val="Arial"/>
        <family val="2"/>
      </rPr>
      <t>-Emissionen (2015)</t>
    </r>
  </si>
  <si>
    <r>
      <t>t CO</t>
    </r>
    <r>
      <rPr>
        <vertAlign val="subscript"/>
        <sz val="9"/>
        <rFont val="Arial"/>
        <family val="2"/>
      </rPr>
      <t>2</t>
    </r>
    <r>
      <rPr>
        <sz val="9"/>
        <rFont val="Arial"/>
        <family val="2"/>
      </rPr>
      <t>/MWh</t>
    </r>
    <r>
      <rPr>
        <vertAlign val="subscript"/>
        <sz val="9"/>
        <rFont val="Arial"/>
        <family val="2"/>
      </rPr>
      <t>th</t>
    </r>
  </si>
  <si>
    <t>Kraftwerk Neurath</t>
  </si>
  <si>
    <t>300 MW</t>
  </si>
  <si>
    <t>600 MW</t>
  </si>
  <si>
    <t>1000 MW</t>
  </si>
  <si>
    <t>Kraftwerk Niederaußem</t>
  </si>
  <si>
    <t xml:space="preserve">Kraftwerk Weisweiler </t>
  </si>
  <si>
    <t>Zusammenstellung Öko-Institut nach von ENTSO-E, BNetzA, EUTL, Statistik der Kohlenwirtschaft ; DEHSt (2008); Berechnung des Öko-Instituts</t>
  </si>
  <si>
    <t xml:space="preserve">Übersicht kleiner Braunkohlekraftwerke </t>
  </si>
  <si>
    <t>Anmerkung</t>
  </si>
  <si>
    <t>Stilllegung 
bis 2020</t>
  </si>
  <si>
    <r>
      <t>Mio. t CO</t>
    </r>
    <r>
      <rPr>
        <vertAlign val="subscript"/>
        <sz val="10"/>
        <rFont val="Arial"/>
        <family val="2"/>
      </rPr>
      <t>2</t>
    </r>
  </si>
  <si>
    <t>Industriekraftwerk Frechen</t>
  </si>
  <si>
    <t>F-Wärme</t>
  </si>
  <si>
    <t>Kraftwerk Goldenberg *</t>
  </si>
  <si>
    <t>Industriekraftwerk Berrenrath</t>
  </si>
  <si>
    <t>Kraftwerk Deuben</t>
  </si>
  <si>
    <t>Eigenverb.</t>
  </si>
  <si>
    <t>Heizkraftwerk Merkenich</t>
  </si>
  <si>
    <t>Schmierstoffraffinerie Amsdorf</t>
  </si>
  <si>
    <t>Herdofenanlage Fortuna-Nord</t>
  </si>
  <si>
    <t>Kraftwerk Wählitz</t>
  </si>
  <si>
    <t>HKW Cottbus Gesamtanlage</t>
  </si>
  <si>
    <t>HKW Frankfurt (Oder)</t>
  </si>
  <si>
    <t>Kassel (FKK)</t>
  </si>
  <si>
    <t>Summe **</t>
  </si>
  <si>
    <t>* Ende 2015 wurde die ungekoppelte Stromerzeugung des Kraftwerks Goldenberg eingestellt. Das Kraftwerk wird aber weiterhin zur Prozessdampfproduktion eingesetzt. Der Wärmeliefervertrag mit einer benachbarten Papierfabrik läuft aktuell bis Ende 2020. Deshalb wurde hier unterstellt, dass das Kraftwerk 2020 komplett stillgelegt ist.</t>
  </si>
  <si>
    <t xml:space="preserve">** Nicht in der Tabelle enthalten ist eine Anzahl sehr kleiner Anlagen (vor allem in Zucker- und Papierfabriken) mit zusammen ca. 100 MW Nennleistung, deren Berücksichtigung das Gesamtbild nicht nennenswert verändern würde. </t>
  </si>
  <si>
    <t>Zusammenstellung Öko-Institut nach EUTL, BNetzA</t>
  </si>
  <si>
    <t>Emissionen, Produktionsdaten und Ermittlung Leistungswerte für kleine KWK</t>
  </si>
  <si>
    <t>Emissionen 2015</t>
  </si>
  <si>
    <t xml:space="preserve">Elektrischer Nutzungsgrad (KWK) </t>
  </si>
  <si>
    <t>Aufteilungsmethode:</t>
  </si>
  <si>
    <t>eigene Darstellung Öko-Institut nach BNetzA, ENTSO-E, EUTL, Berechnungen des Öko-Instituts</t>
  </si>
  <si>
    <t>Spezifische Emissionen und elektrische Nutzungsgrade der Braunkohlekraftwerke im Überblick (Gutschriften-Methode)</t>
  </si>
  <si>
    <t/>
  </si>
  <si>
    <t>Still-legung*</t>
  </si>
  <si>
    <t>Inhaber</t>
  </si>
  <si>
    <t>Elektrischer Nutzungs-grad</t>
  </si>
  <si>
    <t>Anlagen &lt; 200 MW</t>
  </si>
  <si>
    <t>Verschiedene</t>
  </si>
  <si>
    <t xml:space="preserve">Frimmersdorf Q </t>
  </si>
  <si>
    <t>x</t>
  </si>
  <si>
    <t xml:space="preserve">Frimmersdorf P </t>
  </si>
  <si>
    <t xml:space="preserve">Weisweiler F </t>
  </si>
  <si>
    <t xml:space="preserve">Weisweiler E </t>
  </si>
  <si>
    <t xml:space="preserve">Neurath C </t>
  </si>
  <si>
    <t xml:space="preserve">Neurath B </t>
  </si>
  <si>
    <t xml:space="preserve">Neurath A </t>
  </si>
  <si>
    <t xml:space="preserve">Weisweiler H </t>
  </si>
  <si>
    <t xml:space="preserve">Weisweiler G </t>
  </si>
  <si>
    <t xml:space="preserve">Neurath E </t>
  </si>
  <si>
    <t xml:space="preserve">Neurath D </t>
  </si>
  <si>
    <t xml:space="preserve">Jänschwalde F </t>
  </si>
  <si>
    <t xml:space="preserve">Jänschwalde E </t>
  </si>
  <si>
    <t xml:space="preserve">Jänschwalde D </t>
  </si>
  <si>
    <t xml:space="preserve">Jänschwalde C </t>
  </si>
  <si>
    <t xml:space="preserve">Jänschwalde B </t>
  </si>
  <si>
    <t xml:space="preserve">Jänschwalde A </t>
  </si>
  <si>
    <t xml:space="preserve">Boxberg P </t>
  </si>
  <si>
    <t xml:space="preserve">Boxberg N </t>
  </si>
  <si>
    <t xml:space="preserve">Schwarze Pumpe B </t>
  </si>
  <si>
    <t xml:space="preserve">Schwarze Pumpe A </t>
  </si>
  <si>
    <t xml:space="preserve">Buschhaus D </t>
  </si>
  <si>
    <t xml:space="preserve">Schkopau A </t>
  </si>
  <si>
    <t>Uniper/LEAG **</t>
  </si>
  <si>
    <t xml:space="preserve">Schkopau B </t>
  </si>
  <si>
    <t xml:space="preserve">Boxberg R </t>
  </si>
  <si>
    <t xml:space="preserve">Boxberg Q </t>
  </si>
  <si>
    <t>Neurath F (BoA 2)</t>
  </si>
  <si>
    <t>Neurath G  (BoA 3)</t>
  </si>
  <si>
    <t xml:space="preserve">Lippendorf R </t>
  </si>
  <si>
    <t xml:space="preserve">Lippendorf S </t>
  </si>
  <si>
    <t>* Im Rahmen der Braunkohlesicherheitsbereitschaft bis 2020</t>
  </si>
  <si>
    <t xml:space="preserve">** Durch den Abschluss eines Strombezugsvertrag trägt die LEAG den Großteil des unternehmerischen Risikos </t>
  </si>
  <si>
    <t>Für die Berechnung der spezifischen Emissionen wurden differenzierte Emissionsfaktoren verwendet (Anhang A1).</t>
  </si>
  <si>
    <t xml:space="preserve">Niederaußem F </t>
  </si>
  <si>
    <t xml:space="preserve">Niederaußem E </t>
  </si>
  <si>
    <t xml:space="preserve">Niederaußem D </t>
  </si>
  <si>
    <t xml:space="preserve">Niederaußem C </t>
  </si>
  <si>
    <t xml:space="preserve">Niederaußem G </t>
  </si>
  <si>
    <t xml:space="preserve">Niederaußem H </t>
  </si>
  <si>
    <t>Niederaußem K (BoA 1)</t>
  </si>
  <si>
    <t>Bergbaubedingte Rückstellungen für die Braunkohleförderung, Stand Ende 2015 </t>
  </si>
  <si>
    <t>A1-1</t>
  </si>
  <si>
    <t>A2-1</t>
  </si>
  <si>
    <t>A3-1</t>
  </si>
  <si>
    <t>A3-2</t>
  </si>
  <si>
    <t>A3-3</t>
  </si>
  <si>
    <t>A3-4</t>
  </si>
  <si>
    <t>A3-5</t>
  </si>
  <si>
    <t>A3-6</t>
  </si>
  <si>
    <t>A3-7</t>
  </si>
  <si>
    <t>2-1</t>
  </si>
  <si>
    <t>2-2</t>
  </si>
  <si>
    <t>2-3</t>
  </si>
  <si>
    <t>2-4</t>
  </si>
  <si>
    <t>2-5</t>
  </si>
  <si>
    <t>2-6</t>
  </si>
  <si>
    <t>2-7</t>
  </si>
  <si>
    <t>2-8</t>
  </si>
  <si>
    <t>2-9</t>
  </si>
  <si>
    <t>2-10</t>
  </si>
  <si>
    <t>2-11</t>
  </si>
  <si>
    <t>3-1</t>
  </si>
  <si>
    <t>3-2</t>
  </si>
  <si>
    <t>3-3</t>
  </si>
  <si>
    <t>3-4</t>
  </si>
  <si>
    <t>3-5</t>
  </si>
  <si>
    <t>3-6</t>
  </si>
  <si>
    <t>3-7</t>
  </si>
  <si>
    <t>3-8</t>
  </si>
  <si>
    <t>3-9</t>
  </si>
  <si>
    <t>3-10</t>
  </si>
  <si>
    <t>3-11</t>
  </si>
  <si>
    <t>4-1</t>
  </si>
  <si>
    <t>5-1</t>
  </si>
  <si>
    <t>5-2</t>
  </si>
  <si>
    <t>5-3</t>
  </si>
  <si>
    <t>5-4</t>
  </si>
  <si>
    <t>5-5</t>
  </si>
  <si>
    <t>7-1</t>
  </si>
  <si>
    <t>7-2</t>
  </si>
  <si>
    <t>7-3</t>
  </si>
  <si>
    <t>7-4</t>
  </si>
  <si>
    <t>8-1</t>
  </si>
  <si>
    <t>8-2</t>
  </si>
  <si>
    <t>8-3</t>
  </si>
  <si>
    <t>8-4</t>
  </si>
  <si>
    <t>8-5</t>
  </si>
  <si>
    <t>8-6</t>
  </si>
  <si>
    <t>8-7</t>
  </si>
  <si>
    <t>8-8</t>
  </si>
  <si>
    <t>8-9</t>
  </si>
  <si>
    <t>8-10</t>
  </si>
  <si>
    <t>9-3</t>
  </si>
  <si>
    <t>9-4</t>
  </si>
  <si>
    <t>9-5</t>
  </si>
  <si>
    <t>9-6</t>
  </si>
  <si>
    <r>
      <t>€/MWh</t>
    </r>
    <r>
      <rPr>
        <vertAlign val="subscript"/>
        <sz val="9"/>
        <color theme="1"/>
        <rFont val="Arial"/>
        <family val="2"/>
      </rPr>
      <t>th</t>
    </r>
  </si>
  <si>
    <r>
      <t>€/MWh</t>
    </r>
    <r>
      <rPr>
        <vertAlign val="subscript"/>
        <sz val="9"/>
        <color theme="1"/>
        <rFont val="Arial"/>
        <family val="2"/>
      </rPr>
      <t>el</t>
    </r>
  </si>
  <si>
    <r>
      <t>€/kW</t>
    </r>
    <r>
      <rPr>
        <vertAlign val="subscript"/>
        <sz val="9"/>
        <color theme="1"/>
        <rFont val="Arial"/>
        <family val="2"/>
      </rPr>
      <t xml:space="preserve">el </t>
    </r>
    <r>
      <rPr>
        <sz val="9"/>
        <color theme="1"/>
        <rFont val="Arial"/>
        <family val="2"/>
      </rPr>
      <t>(7.000 Vbh)</t>
    </r>
  </si>
  <si>
    <r>
      <t>davon CO</t>
    </r>
    <r>
      <rPr>
        <vertAlign val="subscript"/>
        <sz val="9"/>
        <color theme="1"/>
        <rFont val="Arial"/>
        <family val="2"/>
      </rPr>
      <t>2</t>
    </r>
    <r>
      <rPr>
        <sz val="9"/>
        <color theme="1"/>
        <rFont val="Arial"/>
        <family val="2"/>
      </rPr>
      <t>-Kosten</t>
    </r>
  </si>
  <si>
    <t>€ / MWhth</t>
  </si>
  <si>
    <t>TWhel</t>
  </si>
  <si>
    <t>kWhel/t</t>
  </si>
  <si>
    <t>€/MWhth</t>
  </si>
  <si>
    <t>€/MWhel</t>
  </si>
  <si>
    <t>€/kWel</t>
  </si>
  <si>
    <t>MWhth/MWhel</t>
  </si>
  <si>
    <t>kg CO2/MWhel</t>
  </si>
  <si>
    <t>€/tCO2</t>
  </si>
  <si>
    <t xml:space="preserve">CO2-Kosten </t>
  </si>
  <si>
    <t>t / TWhel</t>
  </si>
  <si>
    <r>
      <t>kg CH</t>
    </r>
    <r>
      <rPr>
        <vertAlign val="subscript"/>
        <sz val="9"/>
        <color theme="1"/>
        <rFont val="Arial"/>
        <family val="2"/>
      </rPr>
      <t>4</t>
    </r>
  </si>
  <si>
    <r>
      <t>kg CO</t>
    </r>
    <r>
      <rPr>
        <vertAlign val="subscript"/>
        <sz val="9"/>
        <color theme="1"/>
        <rFont val="Arial"/>
        <family val="2"/>
      </rPr>
      <t>2</t>
    </r>
  </si>
  <si>
    <r>
      <t>kg CH</t>
    </r>
    <r>
      <rPr>
        <b/>
        <vertAlign val="subscript"/>
        <sz val="9"/>
        <color theme="1"/>
        <rFont val="Arial"/>
        <family val="2"/>
      </rPr>
      <t>4</t>
    </r>
  </si>
  <si>
    <r>
      <t>kg CO</t>
    </r>
    <r>
      <rPr>
        <b/>
        <vertAlign val="subscript"/>
        <sz val="9"/>
        <color theme="1"/>
        <rFont val="Arial"/>
        <family val="2"/>
      </rPr>
      <t>2</t>
    </r>
  </si>
  <si>
    <r>
      <t>CO</t>
    </r>
    <r>
      <rPr>
        <b/>
        <vertAlign val="subscript"/>
        <sz val="9"/>
        <color theme="1"/>
        <rFont val="Arial"/>
        <family val="2"/>
      </rPr>
      <t>2</t>
    </r>
    <r>
      <rPr>
        <b/>
        <sz val="9"/>
        <color theme="1"/>
        <rFont val="Arial"/>
        <family val="2"/>
      </rPr>
      <t>-Emissionen Brennstoff</t>
    </r>
  </si>
  <si>
    <r>
      <t>Anmerkung: CO</t>
    </r>
    <r>
      <rPr>
        <vertAlign val="subscript"/>
        <sz val="9"/>
        <color theme="1"/>
        <rFont val="Arial"/>
        <family val="2"/>
      </rPr>
      <t>2</t>
    </r>
    <r>
      <rPr>
        <sz val="9"/>
        <color theme="1"/>
        <rFont val="Arial"/>
        <family val="2"/>
      </rPr>
      <t>-Äquivalente für CH</t>
    </r>
    <r>
      <rPr>
        <vertAlign val="subscript"/>
        <sz val="9"/>
        <color theme="1"/>
        <rFont val="Arial"/>
        <family val="2"/>
      </rPr>
      <t>4</t>
    </r>
    <r>
      <rPr>
        <sz val="9"/>
        <color theme="1"/>
        <rFont val="Arial"/>
        <family val="2"/>
      </rPr>
      <t xml:space="preserve"> errechnet mit spezifischem Treibhauspotenzial von 28 t CO</t>
    </r>
    <r>
      <rPr>
        <vertAlign val="subscript"/>
        <sz val="9"/>
        <color theme="1"/>
        <rFont val="Arial"/>
        <family val="2"/>
      </rPr>
      <t>2</t>
    </r>
    <r>
      <rPr>
        <sz val="9"/>
        <color theme="1"/>
        <rFont val="Arial"/>
        <family val="2"/>
      </rPr>
      <t>–Äquivalent je t CH</t>
    </r>
    <r>
      <rPr>
        <vertAlign val="subscript"/>
        <sz val="9"/>
        <color theme="1"/>
        <rFont val="Arial"/>
        <family val="2"/>
      </rPr>
      <t>4</t>
    </r>
    <r>
      <rPr>
        <sz val="9"/>
        <color theme="1"/>
        <rFont val="Arial"/>
        <family val="2"/>
      </rPr>
      <t>.</t>
    </r>
  </si>
  <si>
    <r>
      <t>Mt CO</t>
    </r>
    <r>
      <rPr>
        <vertAlign val="subscript"/>
        <sz val="9"/>
        <color theme="1"/>
        <rFont val="Arial"/>
        <family val="2"/>
      </rPr>
      <t>2</t>
    </r>
  </si>
  <si>
    <r>
      <t>TWh</t>
    </r>
    <r>
      <rPr>
        <vertAlign val="subscript"/>
        <sz val="9"/>
        <rFont val="Arial"/>
        <family val="2"/>
      </rPr>
      <t>th</t>
    </r>
    <r>
      <rPr>
        <sz val="9"/>
        <rFont val="Arial"/>
        <family val="2"/>
      </rPr>
      <t>/a</t>
    </r>
  </si>
  <si>
    <r>
      <t>MW</t>
    </r>
    <r>
      <rPr>
        <vertAlign val="subscript"/>
        <sz val="9"/>
        <color theme="1"/>
        <rFont val="Arial"/>
        <family val="2"/>
      </rPr>
      <t>el</t>
    </r>
  </si>
  <si>
    <r>
      <t>kg CO</t>
    </r>
    <r>
      <rPr>
        <vertAlign val="subscript"/>
        <sz val="9"/>
        <color theme="1"/>
        <rFont val="Arial"/>
        <family val="2"/>
      </rPr>
      <t>2</t>
    </r>
    <r>
      <rPr>
        <sz val="9"/>
        <color theme="1"/>
        <rFont val="Arial"/>
        <family val="2"/>
      </rPr>
      <t>/kWh</t>
    </r>
  </si>
  <si>
    <r>
      <t>Mio. t CO</t>
    </r>
    <r>
      <rPr>
        <vertAlign val="subscript"/>
        <sz val="9"/>
        <color theme="1"/>
        <rFont val="Arial"/>
        <family val="2"/>
      </rPr>
      <t>2</t>
    </r>
  </si>
  <si>
    <r>
      <t>g CO</t>
    </r>
    <r>
      <rPr>
        <vertAlign val="subscript"/>
        <sz val="9"/>
        <color theme="1"/>
        <rFont val="Arial"/>
        <family val="2"/>
      </rPr>
      <t>2</t>
    </r>
    <r>
      <rPr>
        <sz val="9"/>
        <color theme="1"/>
        <rFont val="Arial"/>
        <family val="2"/>
      </rPr>
      <t>/MJ</t>
    </r>
  </si>
  <si>
    <r>
      <t>TWh</t>
    </r>
    <r>
      <rPr>
        <vertAlign val="subscript"/>
        <sz val="9"/>
        <color theme="1"/>
        <rFont val="Arial"/>
        <family val="2"/>
      </rPr>
      <t>el</t>
    </r>
  </si>
  <si>
    <r>
      <t>TWh</t>
    </r>
    <r>
      <rPr>
        <vertAlign val="subscript"/>
        <sz val="9"/>
        <color theme="1"/>
        <rFont val="Arial"/>
        <family val="2"/>
      </rPr>
      <t>th</t>
    </r>
  </si>
  <si>
    <r>
      <t>Abraumbewegung (Mio. m</t>
    </r>
    <r>
      <rPr>
        <b/>
        <vertAlign val="superscript"/>
        <sz val="9"/>
        <color theme="1"/>
        <rFont val="Arial"/>
        <family val="2"/>
      </rPr>
      <t>3</t>
    </r>
    <r>
      <rPr>
        <b/>
        <sz val="9"/>
        <color theme="1"/>
        <rFont val="Arial"/>
        <family val="2"/>
      </rPr>
      <t>)</t>
    </r>
  </si>
  <si>
    <t xml:space="preserve">Die deutsche Braunkohlenwirtschaft </t>
  </si>
  <si>
    <t>Datenanhang, Version 1.0 (zuletzt aktualisiert am 30.05.2017)</t>
  </si>
  <si>
    <t>Öko-Institut (2017): Die deutsche Braunkohlenwirtschaft. Historische Entwicklungen, Ressourcen, Technik, wirtschaftliche Strukturen und Umweltauswirkungen. Datenanhang, Version 1.0. Studie im Auftrag von Agora Energiewende und der European Climate Foundation.</t>
  </si>
  <si>
    <t xml:space="preserve">  Deutschland gesamt</t>
  </si>
  <si>
    <t xml:space="preserve">  Stromerzeugung</t>
  </si>
  <si>
    <t xml:space="preserve">  Veredelung (**)</t>
  </si>
  <si>
    <t xml:space="preserve">  Endverbrauch 
  &amp; Sonstiges (*)</t>
  </si>
  <si>
    <t>* Endverbrauch bezeichnet den direkten Einsatz von Rohbraunkohle in den Endverbrauchssektoren, ohne dass hier eine weitere</t>
  </si>
  <si>
    <t>Umwandlung in Sekundärenergieträger (Fernwärme, Strom, Braunkohlenbriketts etc.) erfolgt, zum Beispiel die direkte Nutzung</t>
  </si>
  <si>
    <t>von Rohbraunkohle in Wärmeerzeugungsanlagen in Haushalten oder der Industrie.</t>
  </si>
  <si>
    <t>** Veredelung bezeichnet die Umwandlung in Sekundärenergieträger wie zum Beispiel Braunkohlenbriketts.</t>
  </si>
  <si>
    <t>Alte Bundesländer</t>
  </si>
  <si>
    <t>DDR / Neue Bundesländer</t>
  </si>
  <si>
    <t>Entwicklung der installierten Brutto-Erzeugungskapazität der Braunkohlekraftwerke in Deutschland, 1960 bis 2014</t>
  </si>
  <si>
    <t>Neue Bundesländer / DDR</t>
  </si>
  <si>
    <t>Deutschland gesamt</t>
  </si>
  <si>
    <t>Entwicklung der der Bruttostromerzeugung aus Braunkohle in Deutschland, 1960 bis 2016</t>
  </si>
  <si>
    <t>Braunkohlekraftwerke nach Jahreskohorten, GW</t>
  </si>
  <si>
    <t>Kraftwerke 2016 in Betrieb, Jahreskohorten nach Inbetriebnahme</t>
  </si>
  <si>
    <t>davon gehen in bis 2019 in Sicherheitsbereitschaft</t>
  </si>
  <si>
    <t>in Betrieb gesamt</t>
  </si>
  <si>
    <t>Abraum-zu-Kohle-Verhältnis in den Braunkohletagebauen in Deutschland, 1950 bis 2015</t>
  </si>
  <si>
    <t>Braunkohleförderung</t>
  </si>
  <si>
    <t>Abraumbewegung</t>
  </si>
  <si>
    <t>In diesem Zeitraum liegen keine Abraumdaten für Gesamtdeutschland vor.</t>
  </si>
  <si>
    <t>Entwicklung des Primärenergieverbrauchs in Deutschland, 1970 bis 2015 [PJ]</t>
  </si>
  <si>
    <t xml:space="preserve">  Alte Bundesländer</t>
  </si>
  <si>
    <t xml:space="preserve">  Neue Bundesländer / DDR</t>
  </si>
  <si>
    <t xml:space="preserve">  Deutschland</t>
  </si>
  <si>
    <t>Steinkohle</t>
  </si>
  <si>
    <t>Braunkohle</t>
  </si>
  <si>
    <t>Mineralöle</t>
  </si>
  <si>
    <t>Gase</t>
  </si>
  <si>
    <t>Kernenergie</t>
  </si>
  <si>
    <t>Erneuerbare</t>
  </si>
  <si>
    <t>Sonstige</t>
  </si>
  <si>
    <t xml:space="preserve">  Steinkohle</t>
  </si>
  <si>
    <t xml:space="preserve">  Braunkohle</t>
  </si>
  <si>
    <t xml:space="preserve">  Mineralöle</t>
  </si>
  <si>
    <t xml:space="preserve">  Gase</t>
  </si>
  <si>
    <t xml:space="preserve">  Kernenergie</t>
  </si>
  <si>
    <t xml:space="preserve">  Erneuerbare</t>
  </si>
  <si>
    <t xml:space="preserve">  Sonstige</t>
  </si>
  <si>
    <t>Entwicklung der Braunkohlenverwendung, 1950 bis 2015 [Mio. t]</t>
  </si>
  <si>
    <t>Beschäftigte im Braunkohlenbergbau nach Revieren, 1960 bis 2014</t>
  </si>
  <si>
    <t xml:space="preserve">  Rheinland</t>
  </si>
  <si>
    <t xml:space="preserve">  Lausitz</t>
  </si>
  <si>
    <t>Mitteldt.</t>
  </si>
  <si>
    <t xml:space="preserve">  Andere </t>
  </si>
  <si>
    <t>ggü. Vorjahr</t>
  </si>
  <si>
    <t>ggü. 1960</t>
  </si>
  <si>
    <t>* Daten zu Beschäftigten exkl. allg. Versorgung zwischen 2008 und 2014 wurden interpoliert. Die Werte für 2014 basieren auf dem Monats-</t>
  </si>
  <si>
    <t>bericht des DEBRIV. Aufteilung auf die Reviere im Jahr 2014 basierend auf Angaben in den Jahresabschlüssen der Braunkohleunternehmen.</t>
  </si>
  <si>
    <t>eigene Darstellung Öko-Institut nach Statistik der Kohlenwirtschaft, Monatsberichte des DEBRIV zu Beschäftigten der Braunkohleindustrie,</t>
  </si>
  <si>
    <t>Berechnungen des Öko-Instituts.</t>
  </si>
  <si>
    <t>Beschäftigte in der Braunkohlenindustrie, Deutschland 2002 bis 2016</t>
  </si>
  <si>
    <t>Kraftwerke allg. Versorgung</t>
  </si>
  <si>
    <t>Bergbau</t>
  </si>
  <si>
    <t>LMBV</t>
  </si>
  <si>
    <t>Hinweis: Daten zu Beschäftigten exklusive allgemeiner Versorgung zwischen 2008 und 2014 wurden interpoliert. Die Werte für 2014 und</t>
  </si>
  <si>
    <t>2015 basieren auf dem Monatsbericht des DEBRIV.</t>
  </si>
  <si>
    <t>eigene Darstellung Öko-Institut nach Statistik der Kohlenwirtschaft, Monatsberichte des DEBRIV zu Beschäftigten der Braunkohlenindustrie,</t>
  </si>
  <si>
    <t>LMBV (2010), Berechnungen des Öko-Instituts</t>
  </si>
  <si>
    <t>Altersstruktur der Beschäftigten im Braunkohlenbergbau (ohne Braunkohlekraftwerke der allgemeinen Versorgung) in Deutschland, 1990 bis 2014</t>
  </si>
  <si>
    <t>15 bis 20</t>
  </si>
  <si>
    <t>21 bis 25</t>
  </si>
  <si>
    <t>26 bis 35</t>
  </si>
  <si>
    <t>36 bis 45</t>
  </si>
  <si>
    <t>46 bis 55</t>
  </si>
  <si>
    <t xml:space="preserve"> 56 und älter</t>
  </si>
  <si>
    <t>eigene Darstellung Öko-Institut nach Statistik der Kohlenwirtschaft, Tabelle: Altersaufbau der Beschäftigten (Köln, 05.03.2015),</t>
  </si>
  <si>
    <t>aktuellere Daten werden nicht mehr veröff entlicht</t>
  </si>
  <si>
    <t>Gesamte deutsche Treibhausgasemissionen und CO₂-Emissionen aus der Verbrennung von Braunkohle, 1990 bis 2016</t>
  </si>
  <si>
    <t xml:space="preserve">  Steinkohlen</t>
  </si>
  <si>
    <t xml:space="preserve">  Mineralölprodukte</t>
  </si>
  <si>
    <t xml:space="preserve">  Erdgas</t>
  </si>
  <si>
    <t xml:space="preserve">  F-Gase</t>
  </si>
  <si>
    <t>Zusammenstellung des Öko-Instituts nach UBA</t>
  </si>
  <si>
    <t>CO₂-Emissionen der Stromerzeugungsanlagen, 1990 bis 2016</t>
  </si>
  <si>
    <t xml:space="preserve">  Mineralöl-produkte</t>
  </si>
  <si>
    <t xml:space="preserve">  Gichtgas</t>
  </si>
  <si>
    <t xml:space="preserve">  Summe</t>
  </si>
  <si>
    <t>Öffentlich</t>
  </si>
  <si>
    <r>
      <t>Mio. t CO</t>
    </r>
    <r>
      <rPr>
        <vertAlign val="subscript"/>
        <sz val="10"/>
        <color theme="1"/>
        <rFont val="Arial"/>
        <family val="2"/>
      </rPr>
      <t>2</t>
    </r>
  </si>
  <si>
    <r>
      <t>Mio t CO</t>
    </r>
    <r>
      <rPr>
        <vertAlign val="subscript"/>
        <sz val="10"/>
        <color theme="1"/>
        <rFont val="Arial"/>
        <family val="2"/>
      </rPr>
      <t>2</t>
    </r>
    <r>
      <rPr>
        <sz val="10"/>
        <color theme="1"/>
        <rFont val="Arial"/>
        <family val="2"/>
      </rPr>
      <t>-Äq.</t>
    </r>
  </si>
  <si>
    <r>
      <t>Verbrennungsbedingte CO</t>
    </r>
    <r>
      <rPr>
        <vertAlign val="subscript"/>
        <sz val="10"/>
        <color theme="1"/>
        <rFont val="Arial"/>
        <family val="2"/>
      </rPr>
      <t>2</t>
    </r>
    <r>
      <rPr>
        <sz val="10"/>
        <color theme="1"/>
        <rFont val="Arial"/>
        <family val="2"/>
      </rPr>
      <t>-Emissionen</t>
    </r>
  </si>
  <si>
    <r>
      <t xml:space="preserve">  Sonstige CO</t>
    </r>
    <r>
      <rPr>
        <vertAlign val="subscript"/>
        <sz val="10"/>
        <color theme="1"/>
        <rFont val="Arial"/>
        <family val="2"/>
      </rPr>
      <t>2</t>
    </r>
    <r>
      <rPr>
        <sz val="10"/>
        <color theme="1"/>
        <rFont val="Arial"/>
        <family val="2"/>
      </rPr>
      <t>-Emissionen</t>
    </r>
  </si>
  <si>
    <r>
      <t>Nicht-CO</t>
    </r>
    <r>
      <rPr>
        <vertAlign val="subscript"/>
        <sz val="10"/>
        <color theme="1"/>
        <rFont val="Arial"/>
        <family val="2"/>
      </rPr>
      <t>2</t>
    </r>
    <r>
      <rPr>
        <sz val="10"/>
        <color theme="1"/>
        <rFont val="Arial"/>
        <family val="2"/>
      </rPr>
      <t>-Emissionen</t>
    </r>
  </si>
  <si>
    <r>
      <t>CH</t>
    </r>
    <r>
      <rPr>
        <vertAlign val="subscript"/>
        <sz val="10"/>
        <color theme="1"/>
        <rFont val="Arial"/>
        <family val="2"/>
      </rPr>
      <t>4</t>
    </r>
  </si>
  <si>
    <r>
      <t>N</t>
    </r>
    <r>
      <rPr>
        <vertAlign val="subscript"/>
        <sz val="10"/>
        <color theme="1"/>
        <rFont val="Arial"/>
        <family val="2"/>
      </rPr>
      <t>2</t>
    </r>
    <r>
      <rPr>
        <sz val="10"/>
        <color theme="1"/>
        <rFont val="Arial"/>
        <family val="2"/>
      </rPr>
      <t>O</t>
    </r>
  </si>
  <si>
    <t>Leistungsfortschritte der Braunkohlensanierung durch die LMBV nach Hauptgewerken, 1995 bis 2015</t>
  </si>
  <si>
    <t>Massen-bewegung</t>
  </si>
  <si>
    <t>Massen-verdichtung</t>
  </si>
  <si>
    <t>Wasserhaushalt</t>
  </si>
  <si>
    <t>Zusammenstellung Öko-Institut nach LMBV, Berechnungen des Öko-Instituts</t>
  </si>
  <si>
    <t>Kostenprofil der Braunkohlensanierung durch die LMBV nach Hauptgewerken, 1995 bis 2015</t>
  </si>
  <si>
    <t>Abb. 2-2</t>
  </si>
  <si>
    <t>Abb. 2-4</t>
  </si>
  <si>
    <t>Abb. 2-5</t>
  </si>
  <si>
    <t>Abb. 3-1</t>
  </si>
  <si>
    <t>Abb. 3-2</t>
  </si>
  <si>
    <t>Abb. 3-3</t>
  </si>
  <si>
    <t>Abb. 4-2</t>
  </si>
  <si>
    <t>Abb. 4-3</t>
  </si>
  <si>
    <t>Abb. 5-1</t>
  </si>
  <si>
    <t>Abb. 5-2</t>
  </si>
  <si>
    <t>Abb. 4-1</t>
  </si>
  <si>
    <t>Abb. 8-1</t>
  </si>
  <si>
    <t>Abb. 8-2</t>
  </si>
  <si>
    <t>Abbildungsdaten: Abraum-zu-Kohle-Verhältnis in den Braunkohletagebauen in Deutschland, 1950 bis 2015</t>
  </si>
  <si>
    <t>Abbildungsdaten: Entwicklung des Primärenergieverbrauchs in Deutschland, 1970 bis 2015 [PJ]</t>
  </si>
  <si>
    <t>Abbildungsdaten: Entwicklung der Braunkohlenverwendung, 1950 bis 2015 [Mio. t]</t>
  </si>
  <si>
    <t>Abbildungsdaten: Entwicklung der installierten Brutto-Erzeugungskapazität der Braunkohlekraftwerke in Deutschland, 1960 bis 2014</t>
  </si>
  <si>
    <t>Abbildungsdaten: Entwicklung der der Bruttostromerzeugung aus Braunkohle in Deutschland, 1960 bis 2016</t>
  </si>
  <si>
    <t>Abbildungsdaten: Braunkohlekraftwerke nach Jahreskohorten, GW</t>
  </si>
  <si>
    <t>Abbildungsdaten: Beschäftigte in der Braunkohlenindustrie, Deutschland 2002 bis 2016</t>
  </si>
  <si>
    <t>Abbildungsdaten: Altersstruktur der Beschäftigten im Braunkohlenbergbau (ohne Braunkohlekraftwerke der allgemeinen Versorgung) in Deutschland, 1990 bis 2014</t>
  </si>
  <si>
    <t>Abbildungsdaten: Gesamte deutsche Treibhausgasemissionen und CO₂-Emissionen aus der Verbrennung von Braunkohle, 1990 bis 2016</t>
  </si>
  <si>
    <t>Abbildungsdaten: CO₂-Emissionen der Stromerzeugungsanlagen, 1990 bis 2016</t>
  </si>
  <si>
    <t>Abbildungsdaten: Beschäftigte im Braunkohlenbergbau nach Revieren, 1960 bis 2014</t>
  </si>
  <si>
    <t>Abbildungsdaten: Leistungsfortschritte der Braunkohlensanierung durch die LMBV nach Hauptgewerken, 1995 bis 2015</t>
  </si>
  <si>
    <t>Abbildungsdaten: Kostenprofil der Braunkohlensanierung durch die LMBV nach Hauptgewerken, 1995 bis 2015</t>
  </si>
  <si>
    <t>Arbeitsblatt</t>
  </si>
  <si>
    <t>KWK &lt; 200 MW</t>
  </si>
  <si>
    <t>Frimmersdorf P</t>
  </si>
  <si>
    <t>Frimmersdorf Q</t>
  </si>
  <si>
    <t>Weisweiler E</t>
  </si>
  <si>
    <t>Weisweiler F</t>
  </si>
  <si>
    <t>Neurath A</t>
  </si>
  <si>
    <t>Neurath B</t>
  </si>
  <si>
    <t>Neurath C</t>
  </si>
  <si>
    <t>Niederaußem C</t>
  </si>
  <si>
    <t>Niederaußem D</t>
  </si>
  <si>
    <t>Niederaußem E</t>
  </si>
  <si>
    <t>Niederaußem F</t>
  </si>
  <si>
    <t>Weisweiler G</t>
  </si>
  <si>
    <t>Weisweiler H</t>
  </si>
  <si>
    <t>Niederaußem H</t>
  </si>
  <si>
    <t>Niederaußem G</t>
  </si>
  <si>
    <t>Neurath D</t>
  </si>
  <si>
    <t>Neurath E</t>
  </si>
  <si>
    <t>Jänschwalde A</t>
  </si>
  <si>
    <t>Jänschwalde B</t>
  </si>
  <si>
    <t>Jänschwalde C</t>
  </si>
  <si>
    <t>Jänschwalde D</t>
  </si>
  <si>
    <t>Jänschwalde E</t>
  </si>
  <si>
    <t>Jänschwalde F</t>
  </si>
  <si>
    <t>Boxberg N</t>
  </si>
  <si>
    <t>Boxberg P</t>
  </si>
  <si>
    <t>Mibrag &amp; EPH</t>
  </si>
  <si>
    <t>Uniper</t>
  </si>
  <si>
    <t>Neurath G</t>
  </si>
  <si>
    <t>Neurath F</t>
  </si>
  <si>
    <t>BoA</t>
  </si>
  <si>
    <t>Block</t>
  </si>
  <si>
    <t>Gruppe</t>
  </si>
  <si>
    <r>
      <t>kg CO</t>
    </r>
    <r>
      <rPr>
        <vertAlign val="subscript"/>
        <sz val="10"/>
        <color theme="1"/>
        <rFont val="Arial"/>
        <family val="2"/>
      </rPr>
      <t>2</t>
    </r>
    <r>
      <rPr>
        <sz val="10"/>
        <color theme="1"/>
        <rFont val="Arial"/>
        <family val="2"/>
      </rPr>
      <t>/kWh</t>
    </r>
  </si>
  <si>
    <t>Braunkohlekraftwerke im Überblick nach spezifischen Emissionen (Gutschriftenmethode)</t>
  </si>
  <si>
    <t>Abb. A3-1</t>
  </si>
  <si>
    <t>Die Daten zu den Abbildungen 2-3, 2-9, 2-11 und 2-13 sind in der Datentabelle 2-2 enthalten.</t>
  </si>
  <si>
    <t>Die Daten zur Abbildung 5-3 sind in der Datentabelle 5-3 enthalten.</t>
  </si>
  <si>
    <t>Datentabellen</t>
  </si>
  <si>
    <t>Tabellen zu Abbildungen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</si>
</sst>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0.00\ &quot;Gg&quot;"/>
    <numFmt numFmtId="184" formatCode="#,##0.00\ &quot;kg&quot;"/>
    <numFmt numFmtId="185" formatCode="#,##0.00\ &quot;kt&quot;"/>
    <numFmt numFmtId="186" formatCode="#,##0.00\ &quot;Stck&quot;"/>
    <numFmt numFmtId="187" formatCode="#,##0.00\ &quot;Stk&quot;"/>
    <numFmt numFmtId="188" formatCode="#,##0.00\ &quot;T.Stk&quot;"/>
    <numFmt numFmtId="189" formatCode="#,##0.00\ &quot;TJ&quot;"/>
    <numFmt numFmtId="190" formatCode="#,##0.00\ &quot;TStk&quot;"/>
    <numFmt numFmtId="191" formatCode="yyyy"/>
    <numFmt numFmtId="192" formatCode="#,##0.0000"/>
    <numFmt numFmtId="193" formatCode="dd/mm/yy\,\ hh:mm"/>
    <numFmt numFmtId="194" formatCode="h:mm:ss"/>
    <numFmt numFmtId="195" formatCode="#,##0.0"/>
    <numFmt numFmtId="196" formatCode="#,##0.0\ \ \ \ \ ;;&quot;-&quot;\ \ \ \ \ "/>
    <numFmt numFmtId="197" formatCode="#,##0\ \ \ \ \ ;;&quot;-&quot;\ \ \ \ \ "/>
    <numFmt numFmtId="198" formatCode="0.0%"/>
    <numFmt numFmtId="199" formatCode="_-* #,##0\ _€_-;\-* #,##0\ _€_-;_-* &quot;-&quot;??\ _€_-;_-@_-"/>
    <numFmt numFmtId="200" formatCode="\*\ #,##0"/>
    <numFmt numFmtId="201" formatCode="&quot;*&quot;\ #,##0"/>
    <numFmt numFmtId="202" formatCode="_-* #,##0.0\ _€_-;\-* #,##0.0\ _€_-;_-* &quot;-&quot;??\ _€_-;_-@_-"/>
    <numFmt numFmtId="203" formatCode="0.000"/>
    <numFmt numFmtId="204" formatCode="_-* #,##0.0\ _€_-;\-* #,##0.0\ _€_-;_-* &quot;-&quot;?\ _€_-;_-@_-"/>
    <numFmt numFmtId="205" formatCode="#,##0.000"/>
    <numFmt numFmtId="206" formatCode="_(* #,##0_);_(* \(#,##0\);_(* &quot;-&quot;_);_(@_)"/>
    <numFmt numFmtId="207" formatCode="_(&quot;$&quot;* #,##0_);_(&quot;$&quot;* \(#,##0\);_(&quot;$&quot;* &quot;-&quot;_);_(@_)"/>
    <numFmt numFmtId="208" formatCode="_ &quot;kr&quot;\ * #,##0.00_ ;_ &quot;kr&quot;\ * \-#,##0.00_ ;_ &quot;kr&quot;\ * &quot;-&quot;??_ ;_ @_ "/>
    <numFmt numFmtId="209" formatCode="_-* #,##0.00_-;\-* #,##0.00_-;_-* &quot;-&quot;??_-;_-@_-"/>
    <numFmt numFmtId="210" formatCode="_(* #,##0.00_);_(* \(#,##0.00\);_(* &quot;-&quot;??_);_(@_)"/>
    <numFmt numFmtId="211" formatCode="_-* #,##0.00_р_._-;\-* #,##0.00_р_._-;_-* &quot;-&quot;??_р_._-;_-@_-"/>
    <numFmt numFmtId="212" formatCode="_-* #,##0_р_._-;\-* #,##0_р_._-;_-* &quot;-&quot;_р_._-;_-@_-"/>
    <numFmt numFmtId="213" formatCode="_-* #,##0&quot;р.&quot;_-;\-* #,##0&quot;р.&quot;_-;_-* &quot;-&quot;&quot;р.&quot;_-;_-@_-"/>
    <numFmt numFmtId="214" formatCode="_-* #,##0.00&quot;р.&quot;_-;\-* #,##0.00&quot;р.&quot;_-;_-* &quot;-&quot;??&quot;р.&quot;_-;_-@_-"/>
    <numFmt numFmtId="215" formatCode="\$#,##0\ ;\(\$#,##0\)"/>
    <numFmt numFmtId="216" formatCode="_-* #,##0.000\ _€_-;\-* #,##0.000\ _€_-;_-* &quot;-&quot;??\ _€_-;_-@_-"/>
    <numFmt numFmtId="217" formatCode="&quot;*&quot;\ 0"/>
  </numFmts>
  <fonts count="120">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48"/>
      <color theme="1"/>
      <name val="Arial"/>
      <family val="2"/>
    </font>
    <font>
      <sz val="11"/>
      <color theme="1"/>
      <name val="Arial"/>
      <family val="2"/>
    </font>
    <font>
      <i/>
      <sz val="11"/>
      <color theme="1"/>
      <name val="Arial"/>
      <family val="2"/>
    </font>
    <font>
      <b/>
      <sz val="16"/>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b/>
      <sz val="10"/>
      <color theme="1"/>
      <name val="Arial"/>
      <family val="2"/>
    </font>
    <font>
      <sz val="10"/>
      <color theme="0"/>
      <name val="Arial"/>
      <family val="2"/>
    </font>
    <font>
      <b/>
      <sz val="11"/>
      <color theme="1"/>
      <name val="Arial"/>
      <family val="2"/>
    </font>
    <font>
      <i/>
      <sz val="9"/>
      <color theme="1"/>
      <name val="Arial"/>
      <family val="2"/>
    </font>
    <font>
      <b/>
      <sz val="14"/>
      <color theme="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i/>
      <sz val="14"/>
      <color theme="1"/>
      <name val="Arial"/>
      <family val="2"/>
    </font>
    <font>
      <b/>
      <sz val="24"/>
      <color theme="1"/>
      <name val="Arial"/>
      <family val="2"/>
    </font>
    <font>
      <b/>
      <sz val="20"/>
      <color theme="1"/>
      <name val="Arial"/>
      <family val="2"/>
    </font>
    <font>
      <sz val="10"/>
      <color theme="1"/>
      <name val="Calibri"/>
      <family val="2"/>
      <scheme val="minor"/>
    </font>
    <font>
      <sz val="8"/>
      <name val="Arial"/>
      <family val="2"/>
    </font>
    <font>
      <sz val="7"/>
      <name val="Letter Gothic CE"/>
      <family val="3"/>
      <charset val="238"/>
    </font>
    <font>
      <sz val="10"/>
      <color indexed="8"/>
      <name val="Arial"/>
      <family val="2"/>
    </font>
    <font>
      <sz val="11"/>
      <color indexed="8"/>
      <name val="Calibri"/>
      <family val="2"/>
    </font>
    <font>
      <sz val="7"/>
      <name val="Arial"/>
      <family val="2"/>
    </font>
    <font>
      <sz val="9"/>
      <name val="Times New Roman"/>
      <family val="1"/>
    </font>
    <font>
      <sz val="10"/>
      <color indexed="9"/>
      <name val="Arial"/>
      <family val="2"/>
    </font>
    <font>
      <sz val="11"/>
      <color indexed="9"/>
      <name val="Calibri"/>
      <family val="2"/>
    </font>
    <font>
      <sz val="10"/>
      <name val="Arial"/>
      <family val="2"/>
    </font>
    <font>
      <b/>
      <sz val="9"/>
      <name val="Times New Roman"/>
      <family val="1"/>
    </font>
    <font>
      <sz val="9"/>
      <color indexed="8"/>
      <name val="Times New Roman"/>
      <family val="1"/>
    </font>
    <font>
      <sz val="12"/>
      <color indexed="8"/>
      <name val="Times New Roman"/>
      <family val="1"/>
    </font>
    <font>
      <b/>
      <sz val="10"/>
      <color indexed="63"/>
      <name val="Arial"/>
      <family val="2"/>
    </font>
    <font>
      <b/>
      <sz val="11"/>
      <color indexed="63"/>
      <name val="Calibri"/>
      <family val="2"/>
    </font>
    <font>
      <b/>
      <sz val="10"/>
      <color indexed="52"/>
      <name val="Arial"/>
      <family val="2"/>
    </font>
    <font>
      <b/>
      <sz val="11"/>
      <color indexed="52"/>
      <name val="Calibri"/>
      <family val="2"/>
    </font>
    <font>
      <sz val="9"/>
      <color indexed="8"/>
      <name val="Calibri"/>
      <family val="2"/>
    </font>
    <font>
      <sz val="10"/>
      <color indexed="62"/>
      <name val="Arial"/>
      <family val="2"/>
    </font>
    <font>
      <sz val="11"/>
      <color indexed="62"/>
      <name val="Calibri"/>
      <family val="2"/>
    </font>
    <font>
      <b/>
      <sz val="10"/>
      <color indexed="8"/>
      <name val="Arial"/>
      <family val="2"/>
    </font>
    <font>
      <b/>
      <sz val="11"/>
      <color indexed="8"/>
      <name val="Calibri"/>
      <family val="2"/>
    </font>
    <font>
      <i/>
      <sz val="10"/>
      <color indexed="23"/>
      <name val="Arial"/>
      <family val="2"/>
    </font>
    <font>
      <i/>
      <sz val="11"/>
      <color indexed="23"/>
      <name val="Calibri"/>
      <family val="2"/>
    </font>
    <font>
      <sz val="10"/>
      <color indexed="17"/>
      <name val="Arial"/>
      <family val="2"/>
    </font>
    <font>
      <sz val="11"/>
      <color indexed="17"/>
      <name val="Calibri"/>
      <family val="2"/>
    </font>
    <font>
      <b/>
      <sz val="12"/>
      <name val="Times New Roman"/>
      <family val="1"/>
    </font>
    <font>
      <u/>
      <sz val="10"/>
      <color theme="10"/>
      <name val="Calibri"/>
      <family val="2"/>
      <scheme val="minor"/>
    </font>
    <font>
      <b/>
      <sz val="12"/>
      <color indexed="8"/>
      <name val="Times New Roman"/>
      <family val="1"/>
    </font>
    <font>
      <sz val="10"/>
      <color indexed="10"/>
      <name val="Arial"/>
      <family val="2"/>
    </font>
    <font>
      <sz val="10"/>
      <color indexed="60"/>
      <name val="Arial"/>
      <family val="2"/>
    </font>
    <font>
      <sz val="11"/>
      <color indexed="60"/>
      <name val="Calibri"/>
      <family val="2"/>
    </font>
    <font>
      <sz val="10"/>
      <name val="Courier"/>
      <family val="3"/>
    </font>
    <font>
      <sz val="10"/>
      <color indexed="12"/>
      <name val="Arial"/>
      <family val="2"/>
    </font>
    <font>
      <sz val="10"/>
      <color indexed="20"/>
      <name val="Arial"/>
      <family val="2"/>
    </font>
    <font>
      <sz val="11"/>
      <color indexed="20"/>
      <name val="Calibri"/>
      <family val="2"/>
    </font>
    <font>
      <sz val="10"/>
      <name val="MS Sans Serif"/>
      <family val="2"/>
    </font>
    <font>
      <sz val="10"/>
      <name val="Helvetica"/>
      <family val="2"/>
    </font>
    <font>
      <sz val="10"/>
      <name val="Helv"/>
    </font>
    <font>
      <sz val="11"/>
      <color indexed="8"/>
      <name val="Calibri"/>
      <family val="2"/>
      <scheme val="minor"/>
    </font>
    <font>
      <b/>
      <sz val="10"/>
      <name val="Arial"/>
      <family val="2"/>
    </font>
    <font>
      <b/>
      <sz val="12"/>
      <name val="Arial"/>
      <family val="2"/>
    </font>
    <font>
      <sz val="8"/>
      <color indexed="9"/>
      <name val="Arial"/>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b/>
      <sz val="18"/>
      <color indexed="56"/>
      <name val="Cambria"/>
      <family val="2"/>
    </font>
    <font>
      <sz val="10"/>
      <color indexed="52"/>
      <name val="Arial"/>
      <family val="2"/>
    </font>
    <font>
      <sz val="11"/>
      <color indexed="52"/>
      <name val="Calibri"/>
      <family val="2"/>
    </font>
    <font>
      <sz val="11"/>
      <color indexed="10"/>
      <name val="Calibri"/>
      <family val="2"/>
    </font>
    <font>
      <b/>
      <sz val="10"/>
      <color indexed="9"/>
      <name val="Arial"/>
      <family val="2"/>
    </font>
    <font>
      <b/>
      <sz val="11"/>
      <color indexed="9"/>
      <name val="Calibri"/>
      <family val="2"/>
    </font>
    <font>
      <u/>
      <sz val="10"/>
      <color indexed="12"/>
      <name val="Times New Roman"/>
      <family val="1"/>
    </font>
    <font>
      <vertAlign val="subscript"/>
      <sz val="10"/>
      <color theme="1"/>
      <name val="Arial"/>
      <family val="2"/>
    </font>
    <font>
      <b/>
      <sz val="9"/>
      <name val="Arial"/>
      <family val="2"/>
    </font>
    <font>
      <sz val="9"/>
      <name val="Arial"/>
      <family val="2"/>
    </font>
    <font>
      <sz val="11"/>
      <color rgb="FFFF0000"/>
      <name val="Calibri"/>
      <family val="2"/>
      <scheme val="minor"/>
    </font>
    <font>
      <b/>
      <sz val="11"/>
      <color theme="1"/>
      <name val="Calibri"/>
      <family val="2"/>
      <scheme val="minor"/>
    </font>
    <font>
      <u/>
      <sz val="10"/>
      <color theme="10"/>
      <name val="Arial"/>
      <family val="2"/>
    </font>
    <font>
      <b/>
      <sz val="9"/>
      <color theme="1"/>
      <name val="Arial"/>
      <family val="2"/>
    </font>
    <font>
      <sz val="9"/>
      <color theme="1"/>
      <name val="Arial"/>
      <family val="2"/>
    </font>
    <font>
      <vertAlign val="subscript"/>
      <sz val="9"/>
      <name val="Arial"/>
      <family val="2"/>
    </font>
    <font>
      <i/>
      <sz val="10"/>
      <color theme="1"/>
      <name val="Arial"/>
      <family val="2"/>
    </font>
    <font>
      <vertAlign val="subscript"/>
      <sz val="9"/>
      <color theme="1"/>
      <name val="Arial"/>
      <family val="2"/>
    </font>
    <font>
      <vertAlign val="subscript"/>
      <sz val="10"/>
      <name val="Arial"/>
      <family val="2"/>
    </font>
    <font>
      <u/>
      <sz val="11"/>
      <color theme="10"/>
      <name val="Calibri"/>
      <family val="2"/>
      <scheme val="minor"/>
    </font>
    <font>
      <i/>
      <sz val="10"/>
      <name val="Arial"/>
      <family val="2"/>
    </font>
    <font>
      <b/>
      <i/>
      <sz val="10"/>
      <name val="Arial"/>
      <family val="2"/>
    </font>
    <font>
      <b/>
      <sz val="8"/>
      <color theme="1"/>
      <name val="Arial"/>
      <family val="2"/>
    </font>
    <font>
      <sz val="11"/>
      <name val="Arial"/>
      <family val="2"/>
    </font>
    <font>
      <u/>
      <sz val="10"/>
      <color indexed="12"/>
      <name val="Arial"/>
      <family val="2"/>
    </font>
    <font>
      <sz val="10"/>
      <color indexed="8"/>
      <name val="MS Sans Serif"/>
      <family val="2"/>
    </font>
    <font>
      <sz val="8"/>
      <name val="Helvetica"/>
      <family val="2"/>
    </font>
    <font>
      <sz val="10"/>
      <name val="Times New Roman"/>
      <family val="1"/>
    </font>
    <font>
      <sz val="14"/>
      <name val="Arial"/>
      <family val="2"/>
    </font>
    <font>
      <b/>
      <sz val="18"/>
      <name val="Arial"/>
      <family val="2"/>
    </font>
    <font>
      <b/>
      <sz val="12"/>
      <color indexed="10"/>
      <name val="Arial"/>
      <family val="2"/>
    </font>
    <font>
      <b/>
      <i/>
      <sz val="9"/>
      <color theme="1"/>
      <name val="Arial"/>
      <family val="2"/>
    </font>
    <font>
      <b/>
      <vertAlign val="subscript"/>
      <sz val="9"/>
      <color theme="1"/>
      <name val="Arial"/>
      <family val="2"/>
    </font>
    <font>
      <u/>
      <sz val="9"/>
      <color theme="10"/>
      <name val="Arial"/>
      <family val="2"/>
    </font>
    <font>
      <b/>
      <vertAlign val="superscript"/>
      <sz val="9"/>
      <color theme="1"/>
      <name val="Arial"/>
      <family val="2"/>
    </font>
    <font>
      <b/>
      <sz val="12"/>
      <color theme="1"/>
      <name val="Arial"/>
      <family val="2"/>
    </font>
    <font>
      <i/>
      <sz val="10"/>
      <color theme="1"/>
      <name val="Calibri"/>
      <family val="2"/>
      <scheme val="minor"/>
    </font>
    <font>
      <b/>
      <sz val="10"/>
      <color theme="10"/>
      <name val="Arial"/>
      <family val="2"/>
    </font>
    <font>
      <i/>
      <sz val="10"/>
      <color theme="10"/>
      <name val="Arial"/>
      <family val="2"/>
    </font>
  </fonts>
  <fills count="6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bgColor indexed="64"/>
      </patternFill>
    </fill>
    <fill>
      <patternFill patternType="solid">
        <fgColor indexed="26"/>
      </patternFill>
    </fill>
    <fill>
      <patternFill patternType="solid">
        <fgColor indexed="43"/>
        <bgColor indexed="64"/>
      </patternFill>
    </fill>
    <fill>
      <patternFill patternType="darkTrellis"/>
    </fill>
    <fill>
      <patternFill patternType="solid">
        <fgColor indexed="63"/>
        <bgColor indexed="64"/>
      </patternFill>
    </fill>
    <fill>
      <patternFill patternType="solid">
        <fgColor indexed="62"/>
        <bgColor indexed="64"/>
      </patternFill>
    </fill>
    <fill>
      <patternFill patternType="solid">
        <fgColor indexed="55"/>
      </patternFill>
    </fill>
    <fill>
      <patternFill patternType="solid">
        <fgColor theme="0" tint="-4.9989318521683403E-2"/>
        <bgColor indexed="64"/>
      </patternFill>
    </fill>
    <fill>
      <patternFill patternType="solid">
        <fgColor indexed="23"/>
        <bgColor indexed="64"/>
      </patternFill>
    </fill>
    <fill>
      <patternFill patternType="solid">
        <fgColor indexed="22"/>
        <bgColor indexed="64"/>
      </patternFill>
    </fill>
    <fill>
      <patternFill patternType="solid">
        <fgColor theme="0" tint="-0.14999847407452621"/>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ashed">
        <color rgb="FFBFBFBF"/>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double">
        <color indexed="64"/>
      </top>
      <bottom/>
      <diagonal/>
    </border>
    <border>
      <left style="double">
        <color indexed="64"/>
      </left>
      <right/>
      <top style="double">
        <color indexed="64"/>
      </top>
      <bottom style="double">
        <color indexed="64"/>
      </bottom>
      <diagonal/>
    </border>
  </borders>
  <cellStyleXfs count="2219">
    <xf numFmtId="0" fontId="0" fillId="0" borderId="0">
      <alignment horizontal="left" vertical="center"/>
    </xf>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0" borderId="4" applyNumberFormat="0" applyFill="0" applyAlignment="0" applyProtection="0"/>
    <xf numFmtId="0" fontId="18"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18" fillId="29" borderId="0" applyNumberFormat="0" applyBorder="0" applyAlignment="0" applyProtection="0"/>
    <xf numFmtId="0" fontId="21" fillId="30" borderId="0">
      <alignment vertical="center"/>
    </xf>
    <xf numFmtId="0" fontId="19" fillId="2" borderId="6">
      <alignment horizontal="center" vertical="center"/>
    </xf>
    <xf numFmtId="0" fontId="9" fillId="0" borderId="0">
      <alignment horizontal="center" vertical="center"/>
    </xf>
    <xf numFmtId="0" fontId="22" fillId="31" borderId="7" applyNumberFormat="0" applyAlignment="0" applyProtection="0"/>
    <xf numFmtId="0" fontId="23" fillId="32" borderId="8" applyNumberFormat="0" applyAlignment="0" applyProtection="0"/>
    <xf numFmtId="0" fontId="24" fillId="32" borderId="7" applyNumberFormat="0" applyAlignment="0" applyProtection="0"/>
    <xf numFmtId="0" fontId="25" fillId="0" borderId="9" applyNumberFormat="0" applyFill="0" applyAlignment="0" applyProtection="0"/>
    <xf numFmtId="0" fontId="26" fillId="33" borderId="10" applyNumberFormat="0" applyAlignment="0" applyProtection="0"/>
    <xf numFmtId="0" fontId="27" fillId="0" borderId="0" applyNumberFormat="0" applyFill="0" applyBorder="0" applyAlignment="0" applyProtection="0"/>
    <xf numFmtId="0" fontId="9" fillId="34" borderId="11" applyNumberFormat="0" applyFont="0" applyAlignment="0" applyProtection="0"/>
    <xf numFmtId="0" fontId="28"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20" fillId="2" borderId="0">
      <alignment horizontal="left" vertical="center"/>
    </xf>
    <xf numFmtId="0" fontId="9" fillId="0" borderId="0">
      <alignment horizontal="left" vertical="center"/>
    </xf>
    <xf numFmtId="0" fontId="4" fillId="0" borderId="0"/>
    <xf numFmtId="0" fontId="32" fillId="0" borderId="0"/>
    <xf numFmtId="165" fontId="33" fillId="0" borderId="0"/>
    <xf numFmtId="49" fontId="33" fillId="0" borderId="0"/>
    <xf numFmtId="166" fontId="33" fillId="0" borderId="0">
      <alignment horizontal="center"/>
    </xf>
    <xf numFmtId="167" fontId="33" fillId="0" borderId="0"/>
    <xf numFmtId="168" fontId="33" fillId="0" borderId="0"/>
    <xf numFmtId="169" fontId="33" fillId="0" borderId="0"/>
    <xf numFmtId="170" fontId="33" fillId="0" borderId="0"/>
    <xf numFmtId="171" fontId="34" fillId="0" borderId="0"/>
    <xf numFmtId="0" fontId="35"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5" fillId="38" borderId="0" applyNumberFormat="0" applyBorder="0" applyAlignment="0" applyProtection="0"/>
    <xf numFmtId="0" fontId="35" fillId="39" borderId="0" applyNumberFormat="0" applyBorder="0" applyAlignment="0" applyProtection="0"/>
    <xf numFmtId="0" fontId="35" fillId="40"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172" fontId="37" fillId="0" borderId="0"/>
    <xf numFmtId="173" fontId="34" fillId="0" borderId="0"/>
    <xf numFmtId="49" fontId="38" fillId="0" borderId="22" applyNumberFormat="0" applyFont="0" applyFill="0" applyBorder="0" applyProtection="0">
      <alignment horizontal="left" vertical="center" indent="2"/>
    </xf>
    <xf numFmtId="174" fontId="33" fillId="0" borderId="0"/>
    <xf numFmtId="175" fontId="33" fillId="0" borderId="0"/>
    <xf numFmtId="0" fontId="35" fillId="41"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38" borderId="0" applyNumberFormat="0" applyBorder="0" applyAlignment="0" applyProtection="0"/>
    <xf numFmtId="0" fontId="35" fillId="41" borderId="0" applyNumberFormat="0" applyBorder="0" applyAlignment="0" applyProtection="0"/>
    <xf numFmtId="0" fontId="35" fillId="44"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176" fontId="33" fillId="0" borderId="0"/>
    <xf numFmtId="177" fontId="34" fillId="0" borderId="0"/>
    <xf numFmtId="49" fontId="38" fillId="0" borderId="23" applyNumberFormat="0" applyFont="0" applyFill="0" applyBorder="0" applyProtection="0">
      <alignment horizontal="left" vertical="center" indent="5"/>
    </xf>
    <xf numFmtId="0" fontId="39" fillId="45" borderId="0" applyNumberFormat="0" applyBorder="0" applyAlignment="0" applyProtection="0"/>
    <xf numFmtId="0" fontId="39" fillId="42" borderId="0" applyNumberFormat="0" applyBorder="0" applyAlignment="0" applyProtection="0"/>
    <xf numFmtId="0" fontId="39" fillId="43" borderId="0" applyNumberFormat="0" applyBorder="0" applyAlignment="0" applyProtection="0"/>
    <xf numFmtId="0" fontId="39" fillId="46"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0" fontId="40" fillId="48" borderId="0" applyNumberFormat="0" applyBorder="0" applyAlignment="0" applyProtection="0"/>
    <xf numFmtId="178" fontId="33" fillId="0" borderId="0">
      <alignment horizontal="center"/>
    </xf>
    <xf numFmtId="179" fontId="33" fillId="0" borderId="0">
      <alignment horizontal="center"/>
    </xf>
    <xf numFmtId="180" fontId="33" fillId="0" borderId="0">
      <alignment horizontal="center"/>
    </xf>
    <xf numFmtId="181" fontId="33" fillId="0" borderId="0">
      <alignment horizontal="center"/>
    </xf>
    <xf numFmtId="182" fontId="33" fillId="0" borderId="0">
      <alignment horizontal="center"/>
    </xf>
    <xf numFmtId="0" fontId="41" fillId="0" borderId="0" applyFont="0" applyFill="0" applyBorder="0" applyAlignment="0" applyProtection="0"/>
    <xf numFmtId="183" fontId="41" fillId="0" borderId="24" applyFont="0" applyFill="0" applyBorder="0" applyAlignment="0" applyProtection="0">
      <alignment horizontal="left"/>
    </xf>
    <xf numFmtId="184" fontId="41" fillId="0" borderId="24" applyFont="0" applyFill="0" applyBorder="0" applyAlignment="0" applyProtection="0">
      <alignment horizontal="left"/>
    </xf>
    <xf numFmtId="185" fontId="41" fillId="0" borderId="24" applyFont="0" applyFill="0" applyBorder="0" applyAlignment="0" applyProtection="0">
      <alignment horizontal="left"/>
    </xf>
    <xf numFmtId="0" fontId="41" fillId="0" borderId="0" applyFont="0" applyFill="0" applyBorder="0" applyAlignment="0" applyProtection="0"/>
    <xf numFmtId="0" fontId="41" fillId="0" borderId="0" applyFont="0" applyFill="0" applyBorder="0" applyAlignment="0" applyProtection="0">
      <alignment horizontal="left"/>
    </xf>
    <xf numFmtId="186" fontId="41" fillId="0" borderId="24" applyFont="0" applyFill="0" applyBorder="0" applyAlignment="0" applyProtection="0">
      <alignment horizontal="left"/>
    </xf>
    <xf numFmtId="187" fontId="41" fillId="0" borderId="24" applyFont="0" applyFill="0" applyBorder="0" applyAlignment="0" applyProtection="0">
      <alignment horizontal="left"/>
    </xf>
    <xf numFmtId="188" fontId="41" fillId="0" borderId="24" applyFont="0" applyFill="0" applyBorder="0" applyAlignment="0" applyProtection="0">
      <alignment horizontal="left"/>
    </xf>
    <xf numFmtId="189" fontId="41" fillId="0" borderId="24" applyFont="0" applyFill="0" applyBorder="0" applyAlignment="0" applyProtection="0">
      <alignment horizontal="left"/>
    </xf>
    <xf numFmtId="190" fontId="41" fillId="0" borderId="24" applyFont="0" applyFill="0" applyBorder="0" applyAlignment="0" applyProtection="0">
      <alignment horizontal="left"/>
    </xf>
    <xf numFmtId="191" fontId="41" fillId="0" borderId="24" applyFont="0" applyFill="0" applyBorder="0" applyAlignment="0" applyProtection="0">
      <alignment horizontal="left"/>
    </xf>
    <xf numFmtId="0" fontId="42" fillId="49" borderId="0" applyBorder="0" applyAlignment="0"/>
    <xf numFmtId="0" fontId="38" fillId="49" borderId="0" applyBorder="0">
      <alignment horizontal="right" vertical="center"/>
    </xf>
    <xf numFmtId="4" fontId="38" fillId="50" borderId="0" applyBorder="0">
      <alignment horizontal="right" vertical="center"/>
    </xf>
    <xf numFmtId="192" fontId="38" fillId="50" borderId="0" applyBorder="0">
      <alignment horizontal="right" vertical="center"/>
    </xf>
    <xf numFmtId="0" fontId="43" fillId="50" borderId="22">
      <alignment horizontal="right" vertical="center"/>
    </xf>
    <xf numFmtId="0" fontId="44" fillId="50" borderId="22">
      <alignment horizontal="right" vertical="center"/>
    </xf>
    <xf numFmtId="0" fontId="43" fillId="51" borderId="22">
      <alignment horizontal="right" vertical="center"/>
    </xf>
    <xf numFmtId="0" fontId="43" fillId="51" borderId="22">
      <alignment horizontal="right" vertical="center"/>
    </xf>
    <xf numFmtId="0" fontId="43" fillId="51" borderId="25">
      <alignment horizontal="right" vertical="center"/>
    </xf>
    <xf numFmtId="0" fontId="43" fillId="51" borderId="23">
      <alignment horizontal="right" vertical="center"/>
    </xf>
    <xf numFmtId="0" fontId="43" fillId="51" borderId="26">
      <alignment horizontal="right" vertical="center"/>
    </xf>
    <xf numFmtId="0" fontId="39"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39"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39"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39"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39"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39"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6" borderId="27" applyNumberFormat="0" applyAlignment="0" applyProtection="0"/>
    <xf numFmtId="0" fontId="46" fillId="56" borderId="27" applyNumberFormat="0" applyAlignment="0" applyProtection="0"/>
    <xf numFmtId="0" fontId="46" fillId="56" borderId="27" applyNumberFormat="0" applyAlignment="0" applyProtection="0"/>
    <xf numFmtId="0" fontId="46" fillId="56" borderId="27" applyNumberFormat="0" applyAlignment="0" applyProtection="0"/>
    <xf numFmtId="0" fontId="46" fillId="56" borderId="27" applyNumberFormat="0" applyAlignment="0" applyProtection="0"/>
    <xf numFmtId="0" fontId="47" fillId="56" borderId="28" applyNumberFormat="0" applyAlignment="0" applyProtection="0"/>
    <xf numFmtId="0" fontId="48" fillId="56" borderId="28" applyNumberFormat="0" applyAlignment="0" applyProtection="0"/>
    <xf numFmtId="0" fontId="48" fillId="56" borderId="28" applyNumberFormat="0" applyAlignment="0" applyProtection="0"/>
    <xf numFmtId="0" fontId="48" fillId="56" borderId="28" applyNumberFormat="0" applyAlignment="0" applyProtection="0"/>
    <xf numFmtId="0" fontId="48" fillId="56" borderId="28" applyNumberFormat="0" applyAlignment="0" applyProtection="0"/>
    <xf numFmtId="0" fontId="49" fillId="0" borderId="29" applyNumberFormat="0" applyFont="0" applyProtection="0">
      <alignment wrapText="1"/>
    </xf>
    <xf numFmtId="4" fontId="42" fillId="0" borderId="30" applyFill="0" applyBorder="0" applyProtection="0">
      <alignment horizontal="right" vertical="center"/>
    </xf>
    <xf numFmtId="0" fontId="43" fillId="0" borderId="0" applyNumberFormat="0">
      <alignment horizontal="right"/>
    </xf>
    <xf numFmtId="0" fontId="38" fillId="51" borderId="31">
      <alignment horizontal="left" vertical="center" wrapText="1" indent="2"/>
    </xf>
    <xf numFmtId="0" fontId="38" fillId="0" borderId="31">
      <alignment horizontal="left" vertical="center" wrapText="1" indent="2"/>
    </xf>
    <xf numFmtId="0" fontId="38" fillId="50" borderId="23">
      <alignment horizontal="left" vertical="center"/>
    </xf>
    <xf numFmtId="14" fontId="41" fillId="0" borderId="0">
      <alignment horizontal="center"/>
    </xf>
    <xf numFmtId="193" fontId="41" fillId="0" borderId="0">
      <alignment horizontal="center"/>
    </xf>
    <xf numFmtId="0" fontId="43" fillId="0" borderId="32">
      <alignment horizontal="left" vertical="top" wrapText="1"/>
    </xf>
    <xf numFmtId="0" fontId="50" fillId="40" borderId="28" applyNumberFormat="0" applyAlignment="0" applyProtection="0"/>
    <xf numFmtId="0" fontId="51" fillId="40" borderId="28" applyNumberFormat="0" applyAlignment="0" applyProtection="0"/>
    <xf numFmtId="0" fontId="51" fillId="40" borderId="28" applyNumberFormat="0" applyAlignment="0" applyProtection="0"/>
    <xf numFmtId="0" fontId="51" fillId="40" borderId="28" applyNumberFormat="0" applyAlignment="0" applyProtection="0"/>
    <xf numFmtId="0" fontId="51" fillId="40" borderId="28" applyNumberFormat="0" applyAlignment="0" applyProtection="0"/>
    <xf numFmtId="0" fontId="41" fillId="0" borderId="33"/>
    <xf numFmtId="0" fontId="52" fillId="0" borderId="34" applyNumberFormat="0" applyFill="0" applyAlignment="0" applyProtection="0"/>
    <xf numFmtId="0" fontId="53" fillId="0" borderId="34" applyNumberFormat="0" applyFill="0" applyAlignment="0" applyProtection="0"/>
    <xf numFmtId="0" fontId="53" fillId="0" borderId="34" applyNumberFormat="0" applyFill="0" applyAlignment="0" applyProtection="0"/>
    <xf numFmtId="0" fontId="53" fillId="0" borderId="34" applyNumberFormat="0" applyFill="0" applyAlignment="0" applyProtection="0"/>
    <xf numFmtId="0" fontId="53" fillId="0" borderId="34"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44" fontId="41" fillId="0" borderId="0" applyFont="0" applyFill="0" applyBorder="0" applyAlignment="0" applyProtection="0"/>
    <xf numFmtId="0" fontId="33" fillId="0" borderId="18"/>
    <xf numFmtId="0" fontId="56" fillId="37" borderId="0" applyNumberFormat="0" applyBorder="0" applyAlignment="0" applyProtection="0"/>
    <xf numFmtId="0" fontId="57" fillId="37" borderId="0" applyNumberFormat="0" applyBorder="0" applyAlignment="0" applyProtection="0"/>
    <xf numFmtId="0" fontId="57" fillId="37" borderId="0" applyNumberFormat="0" applyBorder="0" applyAlignment="0" applyProtection="0"/>
    <xf numFmtId="0" fontId="57" fillId="37" borderId="0" applyNumberFormat="0" applyBorder="0" applyAlignment="0" applyProtection="0"/>
    <xf numFmtId="0" fontId="57" fillId="37"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4" fontId="38" fillId="0" borderId="0" applyBorder="0">
      <alignment horizontal="right" vertical="center"/>
    </xf>
    <xf numFmtId="0" fontId="38" fillId="0" borderId="22">
      <alignment horizontal="right" vertical="center"/>
    </xf>
    <xf numFmtId="1" fontId="60" fillId="50" borderId="0" applyBorder="0">
      <alignment horizontal="right" vertical="center"/>
    </xf>
    <xf numFmtId="3" fontId="61" fillId="0" borderId="0"/>
    <xf numFmtId="165" fontId="34" fillId="0" borderId="0"/>
    <xf numFmtId="0" fontId="41" fillId="0" borderId="0"/>
    <xf numFmtId="0" fontId="62" fillId="57" borderId="0" applyNumberFormat="0" applyBorder="0" applyAlignment="0" applyProtection="0"/>
    <xf numFmtId="0" fontId="63" fillId="57" borderId="0" applyNumberFormat="0" applyBorder="0" applyAlignment="0" applyProtection="0"/>
    <xf numFmtId="0" fontId="63" fillId="57" borderId="0" applyNumberFormat="0" applyBorder="0" applyAlignment="0" applyProtection="0"/>
    <xf numFmtId="0" fontId="63" fillId="57" borderId="0" applyNumberFormat="0" applyBorder="0" applyAlignment="0" applyProtection="0"/>
    <xf numFmtId="0" fontId="63" fillId="57" borderId="0" applyNumberFormat="0" applyBorder="0" applyAlignment="0" applyProtection="0"/>
    <xf numFmtId="0" fontId="41" fillId="0" borderId="0"/>
    <xf numFmtId="0" fontId="41" fillId="0" borderId="0"/>
    <xf numFmtId="0" fontId="41" fillId="0" borderId="0"/>
    <xf numFmtId="4" fontId="38" fillId="0" borderId="22" applyFill="0" applyBorder="0" applyProtection="0">
      <alignment horizontal="right" vertical="center"/>
    </xf>
    <xf numFmtId="0" fontId="42" fillId="0" borderId="0" applyNumberFormat="0" applyFill="0" applyBorder="0" applyProtection="0">
      <alignment horizontal="left" vertical="center"/>
    </xf>
    <xf numFmtId="0" fontId="38" fillId="0" borderId="22" applyNumberFormat="0" applyFill="0" applyAlignment="0" applyProtection="0"/>
    <xf numFmtId="0" fontId="41" fillId="58" borderId="0" applyNumberFormat="0" applyFont="0" applyBorder="0" applyAlignment="0" applyProtection="0"/>
    <xf numFmtId="4" fontId="41" fillId="58" borderId="0" applyNumberFormat="0" applyFont="0" applyBorder="0" applyAlignment="0" applyProtection="0"/>
    <xf numFmtId="0" fontId="41" fillId="0" borderId="0"/>
    <xf numFmtId="0" fontId="41" fillId="0" borderId="0"/>
    <xf numFmtId="0" fontId="41" fillId="0" borderId="0"/>
    <xf numFmtId="0" fontId="41" fillId="0" borderId="0"/>
    <xf numFmtId="0" fontId="41" fillId="0" borderId="0"/>
    <xf numFmtId="0" fontId="41" fillId="59" borderId="35" applyNumberFormat="0" applyFont="0" applyAlignment="0" applyProtection="0"/>
    <xf numFmtId="0" fontId="41" fillId="59" borderId="35" applyNumberFormat="0" applyFont="0" applyAlignment="0" applyProtection="0"/>
    <xf numFmtId="0" fontId="41" fillId="59" borderId="35" applyNumberFormat="0" applyFont="0" applyAlignment="0" applyProtection="0"/>
    <xf numFmtId="0" fontId="41" fillId="59" borderId="35" applyNumberFormat="0" applyFont="0" applyAlignment="0" applyProtection="0"/>
    <xf numFmtId="0" fontId="41" fillId="59" borderId="35" applyNumberFormat="0" applyFont="0" applyAlignment="0" applyProtection="0"/>
    <xf numFmtId="49" fontId="34" fillId="0" borderId="0"/>
    <xf numFmtId="3" fontId="65" fillId="60" borderId="0"/>
    <xf numFmtId="192" fontId="38" fillId="61" borderId="22" applyNumberFormat="0" applyFont="0" applyBorder="0" applyAlignment="0" applyProtection="0">
      <alignment horizontal="right" vertical="center"/>
    </xf>
    <xf numFmtId="9" fontId="4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6" fillId="36" borderId="0" applyNumberFormat="0" applyBorder="0" applyAlignment="0" applyProtection="0"/>
    <xf numFmtId="0" fontId="67" fillId="36" borderId="0" applyNumberFormat="0" applyBorder="0" applyAlignment="0" applyProtection="0"/>
    <xf numFmtId="0" fontId="67" fillId="36" borderId="0" applyNumberFormat="0" applyBorder="0" applyAlignment="0" applyProtection="0"/>
    <xf numFmtId="0" fontId="67" fillId="36" borderId="0" applyNumberFormat="0" applyBorder="0" applyAlignment="0" applyProtection="0"/>
    <xf numFmtId="0" fontId="67" fillId="36" borderId="0" applyNumberFormat="0" applyBorder="0" applyAlignment="0" applyProtection="0"/>
    <xf numFmtId="0" fontId="38" fillId="58" borderId="22"/>
    <xf numFmtId="0" fontId="68" fillId="0" borderId="0"/>
    <xf numFmtId="0" fontId="68" fillId="0" borderId="0"/>
    <xf numFmtId="0" fontId="4" fillId="0" borderId="0"/>
    <xf numFmtId="0" fontId="4" fillId="0" borderId="0"/>
    <xf numFmtId="0" fontId="41" fillId="0" borderId="0"/>
    <xf numFmtId="0" fontId="41" fillId="0" borderId="0"/>
    <xf numFmtId="0" fontId="41" fillId="0" borderId="0"/>
    <xf numFmtId="0" fontId="41" fillId="0" borderId="0"/>
    <xf numFmtId="0" fontId="41" fillId="0" borderId="0"/>
    <xf numFmtId="0" fontId="41" fillId="0" borderId="0"/>
    <xf numFmtId="0" fontId="68" fillId="0" borderId="0"/>
    <xf numFmtId="0" fontId="68" fillId="0" borderId="0"/>
    <xf numFmtId="0" fontId="68" fillId="0" borderId="0"/>
    <xf numFmtId="0" fontId="69" fillId="0" borderId="0"/>
    <xf numFmtId="0" fontId="70" fillId="0" borderId="0"/>
    <xf numFmtId="0" fontId="69" fillId="0" borderId="0"/>
    <xf numFmtId="0" fontId="71" fillId="0" borderId="0"/>
    <xf numFmtId="0" fontId="69" fillId="0" borderId="0"/>
    <xf numFmtId="0" fontId="41" fillId="0" borderId="0"/>
    <xf numFmtId="0" fontId="41" fillId="0" borderId="22" applyNumberFormat="0" applyFill="0" applyProtection="0">
      <alignment horizontal="right"/>
    </xf>
    <xf numFmtId="0" fontId="72" fillId="62" borderId="22" applyNumberFormat="0" applyProtection="0">
      <alignment horizontal="right"/>
    </xf>
    <xf numFmtId="0" fontId="73" fillId="62" borderId="0" applyNumberFormat="0" applyBorder="0" applyProtection="0">
      <alignment horizontal="left"/>
    </xf>
    <xf numFmtId="0" fontId="72" fillId="62" borderId="22" applyNumberFormat="0" applyProtection="0">
      <alignment horizontal="left"/>
    </xf>
    <xf numFmtId="0" fontId="41" fillId="0" borderId="22" applyNumberFormat="0" applyFill="0" applyProtection="0">
      <alignment horizontal="right"/>
    </xf>
    <xf numFmtId="0" fontId="74" fillId="63" borderId="0" applyNumberFormat="0" applyBorder="0" applyProtection="0">
      <alignment horizontal="left"/>
    </xf>
    <xf numFmtId="0" fontId="75"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7"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8" fillId="0" borderId="37" applyNumberFormat="0" applyFill="0" applyAlignment="0" applyProtection="0"/>
    <xf numFmtId="0" fontId="79" fillId="0" borderId="38" applyNumberFormat="0" applyFill="0" applyAlignment="0" applyProtection="0"/>
    <xf numFmtId="0" fontId="80" fillId="0" borderId="38" applyNumberFormat="0" applyFill="0" applyAlignment="0" applyProtection="0"/>
    <xf numFmtId="0" fontId="80" fillId="0" borderId="38" applyNumberFormat="0" applyFill="0" applyAlignment="0" applyProtection="0"/>
    <xf numFmtId="0" fontId="80" fillId="0" borderId="38" applyNumberFormat="0" applyFill="0" applyAlignment="0" applyProtection="0"/>
    <xf numFmtId="0" fontId="80" fillId="0" borderId="38" applyNumberFormat="0" applyFill="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194" fontId="41" fillId="0" borderId="0">
      <alignment horizontal="center"/>
    </xf>
    <xf numFmtId="0" fontId="64" fillId="0" borderId="0"/>
    <xf numFmtId="0" fontId="82"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83" fillId="0" borderId="39" applyNumberFormat="0" applyFill="0" applyAlignment="0" applyProtection="0"/>
    <xf numFmtId="0" fontId="61"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5" fillId="64" borderId="40" applyNumberFormat="0" applyAlignment="0" applyProtection="0"/>
    <xf numFmtId="0" fontId="86" fillId="64" borderId="40" applyNumberFormat="0" applyAlignment="0" applyProtection="0"/>
    <xf numFmtId="0" fontId="86" fillId="64" borderId="40" applyNumberFormat="0" applyAlignment="0" applyProtection="0"/>
    <xf numFmtId="0" fontId="86" fillId="64" borderId="40" applyNumberFormat="0" applyAlignment="0" applyProtection="0"/>
    <xf numFmtId="0" fontId="86" fillId="64" borderId="40" applyNumberFormat="0" applyAlignment="0" applyProtection="0"/>
    <xf numFmtId="0" fontId="87" fillId="0" borderId="0" applyNumberFormat="0" applyFill="0" applyBorder="0" applyAlignment="0" applyProtection="0"/>
    <xf numFmtId="0" fontId="38" fillId="0" borderId="0"/>
    <xf numFmtId="9" fontId="32" fillId="0" borderId="0" applyFont="0" applyFill="0" applyBorder="0" applyAlignment="0" applyProtection="0"/>
    <xf numFmtId="0" fontId="93" fillId="0" borderId="0" applyNumberFormat="0" applyFill="0" applyBorder="0" applyAlignment="0" applyProtection="0">
      <alignment horizontal="left" vertical="center"/>
    </xf>
    <xf numFmtId="0" fontId="3" fillId="0" borderId="0"/>
    <xf numFmtId="0" fontId="3" fillId="0" borderId="0"/>
    <xf numFmtId="43" fontId="3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00" fillId="0" borderId="0" applyNumberFormat="0" applyFill="0" applyBorder="0" applyAlignment="0" applyProtection="0"/>
    <xf numFmtId="0" fontId="9" fillId="0" borderId="0"/>
    <xf numFmtId="9" fontId="9" fillId="0" borderId="0" applyFont="0" applyFill="0" applyBorder="0" applyAlignment="0" applyProtection="0"/>
    <xf numFmtId="0" fontId="3" fillId="0" borderId="0"/>
    <xf numFmtId="43" fontId="3" fillId="0" borderId="0" applyFont="0" applyFill="0" applyBorder="0" applyAlignment="0" applyProtection="0"/>
    <xf numFmtId="165" fontId="33" fillId="0" borderId="0"/>
    <xf numFmtId="49" fontId="33" fillId="0" borderId="0"/>
    <xf numFmtId="166" fontId="33" fillId="0" borderId="0">
      <alignment horizontal="center"/>
    </xf>
    <xf numFmtId="167" fontId="33" fillId="0" borderId="0"/>
    <xf numFmtId="168" fontId="33" fillId="0" borderId="0"/>
    <xf numFmtId="169" fontId="33" fillId="0" borderId="0"/>
    <xf numFmtId="170" fontId="33" fillId="0" borderId="0"/>
    <xf numFmtId="0" fontId="36"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6" fillId="39" borderId="0" applyNumberFormat="0" applyBorder="0" applyAlignment="0" applyProtection="0"/>
    <xf numFmtId="0" fontId="36" fillId="40" borderId="0" applyNumberFormat="0" applyBorder="0" applyAlignment="0" applyProtection="0"/>
    <xf numFmtId="0" fontId="41" fillId="0" borderId="0" applyNumberFormat="0" applyFont="0" applyFill="0" applyBorder="0" applyProtection="0">
      <alignment horizontal="left" vertical="center" indent="2"/>
    </xf>
    <xf numFmtId="174" fontId="33" fillId="0" borderId="0"/>
    <xf numFmtId="175" fontId="33" fillId="0" borderId="0"/>
    <xf numFmtId="0" fontId="36" fillId="41"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36" fillId="38"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176" fontId="33" fillId="0" borderId="0"/>
    <xf numFmtId="0" fontId="40" fillId="4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8" borderId="0" applyNumberFormat="0" applyBorder="0" applyAlignment="0" applyProtection="0"/>
    <xf numFmtId="178" fontId="33" fillId="0" borderId="0">
      <alignment horizontal="center"/>
    </xf>
    <xf numFmtId="179" fontId="33" fillId="0" borderId="0">
      <alignment horizontal="center"/>
    </xf>
    <xf numFmtId="180" fontId="33" fillId="0" borderId="0">
      <alignment horizontal="center"/>
    </xf>
    <xf numFmtId="181" fontId="33" fillId="0" borderId="0">
      <alignment horizontal="center"/>
    </xf>
    <xf numFmtId="182" fontId="33" fillId="0" borderId="0">
      <alignment horizontal="center"/>
    </xf>
    <xf numFmtId="0" fontId="41" fillId="0" borderId="0" applyFont="0" applyFill="0" applyBorder="0" applyAlignment="0" applyProtection="0"/>
    <xf numFmtId="0" fontId="41" fillId="0" borderId="0" applyFont="0" applyFill="0" applyBorder="0" applyAlignment="0" applyProtection="0"/>
    <xf numFmtId="183" fontId="41" fillId="0" borderId="24" applyFont="0" applyFill="0" applyBorder="0" applyAlignment="0" applyProtection="0">
      <alignment horizontal="left"/>
    </xf>
    <xf numFmtId="183" fontId="41" fillId="0" borderId="24" applyFont="0" applyFill="0" applyBorder="0" applyAlignment="0" applyProtection="0">
      <alignment horizontal="left"/>
    </xf>
    <xf numFmtId="184" fontId="41" fillId="0" borderId="24" applyFont="0" applyFill="0" applyBorder="0" applyAlignment="0" applyProtection="0">
      <alignment horizontal="left"/>
    </xf>
    <xf numFmtId="184" fontId="41" fillId="0" borderId="24" applyFont="0" applyFill="0" applyBorder="0" applyAlignment="0" applyProtection="0">
      <alignment horizontal="left"/>
    </xf>
    <xf numFmtId="185" fontId="41" fillId="0" borderId="24" applyFont="0" applyFill="0" applyBorder="0" applyAlignment="0" applyProtection="0">
      <alignment horizontal="left"/>
    </xf>
    <xf numFmtId="185" fontId="41" fillId="0" borderId="24" applyFont="0" applyFill="0" applyBorder="0" applyAlignment="0" applyProtection="0">
      <alignment horizontal="left"/>
    </xf>
    <xf numFmtId="0" fontId="41" fillId="0" borderId="0" applyFont="0" applyFill="0" applyBorder="0" applyAlignment="0" applyProtection="0"/>
    <xf numFmtId="0" fontId="41" fillId="0" borderId="0" applyFont="0" applyFill="0" applyBorder="0" applyAlignment="0" applyProtection="0"/>
    <xf numFmtId="0" fontId="41" fillId="0" borderId="0" applyFont="0" applyFill="0" applyBorder="0" applyAlignment="0" applyProtection="0">
      <alignment horizontal="left"/>
    </xf>
    <xf numFmtId="0" fontId="41" fillId="0" borderId="0" applyFont="0" applyFill="0" applyBorder="0" applyAlignment="0" applyProtection="0">
      <alignment horizontal="left"/>
    </xf>
    <xf numFmtId="186" fontId="41" fillId="0" borderId="24" applyFont="0" applyFill="0" applyBorder="0" applyAlignment="0" applyProtection="0">
      <alignment horizontal="left"/>
    </xf>
    <xf numFmtId="186" fontId="41" fillId="0" borderId="24" applyFont="0" applyFill="0" applyBorder="0" applyAlignment="0" applyProtection="0">
      <alignment horizontal="left"/>
    </xf>
    <xf numFmtId="187" fontId="41" fillId="0" borderId="24" applyFont="0" applyFill="0" applyBorder="0" applyAlignment="0" applyProtection="0">
      <alignment horizontal="left"/>
    </xf>
    <xf numFmtId="187" fontId="41" fillId="0" borderId="24" applyFont="0" applyFill="0" applyBorder="0" applyAlignment="0" applyProtection="0">
      <alignment horizontal="left"/>
    </xf>
    <xf numFmtId="188" fontId="41" fillId="0" borderId="24" applyFont="0" applyFill="0" applyBorder="0" applyAlignment="0" applyProtection="0">
      <alignment horizontal="left"/>
    </xf>
    <xf numFmtId="188" fontId="41" fillId="0" borderId="24" applyFont="0" applyFill="0" applyBorder="0" applyAlignment="0" applyProtection="0">
      <alignment horizontal="left"/>
    </xf>
    <xf numFmtId="189" fontId="41" fillId="0" borderId="24" applyFont="0" applyFill="0" applyBorder="0" applyAlignment="0" applyProtection="0">
      <alignment horizontal="left"/>
    </xf>
    <xf numFmtId="189" fontId="41" fillId="0" borderId="24" applyFont="0" applyFill="0" applyBorder="0" applyAlignment="0" applyProtection="0">
      <alignment horizontal="left"/>
    </xf>
    <xf numFmtId="190" fontId="41" fillId="0" borderId="24" applyFont="0" applyFill="0" applyBorder="0" applyAlignment="0" applyProtection="0">
      <alignment horizontal="left"/>
    </xf>
    <xf numFmtId="190" fontId="41" fillId="0" borderId="24" applyFont="0" applyFill="0" applyBorder="0" applyAlignment="0" applyProtection="0">
      <alignment horizontal="left"/>
    </xf>
    <xf numFmtId="191" fontId="41" fillId="0" borderId="24" applyFont="0" applyFill="0" applyBorder="0" applyAlignment="0" applyProtection="0">
      <alignment horizontal="left"/>
    </xf>
    <xf numFmtId="191" fontId="41" fillId="0" borderId="24" applyFont="0" applyFill="0" applyBorder="0" applyAlignment="0" applyProtection="0">
      <alignment horizontal="left"/>
    </xf>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55" borderId="0" applyNumberFormat="0" applyBorder="0" applyAlignment="0" applyProtection="0"/>
    <xf numFmtId="205" fontId="42" fillId="49" borderId="0" applyBorder="0" applyAlignment="0"/>
    <xf numFmtId="205" fontId="38" fillId="49" borderId="0" applyBorder="0">
      <alignment horizontal="right" vertical="center"/>
    </xf>
    <xf numFmtId="4" fontId="38" fillId="49" borderId="22">
      <alignment horizontal="right" vertical="center"/>
    </xf>
    <xf numFmtId="205" fontId="43" fillId="50" borderId="22">
      <alignment horizontal="right" vertical="center"/>
    </xf>
    <xf numFmtId="0" fontId="43" fillId="50" borderId="43">
      <alignment horizontal="right" vertical="center"/>
    </xf>
    <xf numFmtId="205" fontId="44" fillId="50" borderId="22">
      <alignment horizontal="right" vertical="center"/>
    </xf>
    <xf numFmtId="205" fontId="43" fillId="51" borderId="22">
      <alignment horizontal="right" vertical="center"/>
    </xf>
    <xf numFmtId="0" fontId="43" fillId="51" borderId="43">
      <alignment horizontal="right" vertical="center"/>
    </xf>
    <xf numFmtId="205" fontId="43" fillId="51" borderId="22">
      <alignment horizontal="right" vertical="center"/>
    </xf>
    <xf numFmtId="205" fontId="43" fillId="51" borderId="23">
      <alignment horizontal="right" vertical="center"/>
    </xf>
    <xf numFmtId="205" fontId="43" fillId="51" borderId="26">
      <alignment horizontal="right" vertical="center"/>
    </xf>
    <xf numFmtId="4" fontId="43" fillId="51" borderId="26">
      <alignment horizontal="right" vertical="center"/>
    </xf>
    <xf numFmtId="0" fontId="67" fillId="36" borderId="0" applyNumberFormat="0" applyBorder="0" applyAlignment="0" applyProtection="0"/>
    <xf numFmtId="0" fontId="48" fillId="56" borderId="28" applyNumberFormat="0" applyAlignment="0" applyProtection="0"/>
    <xf numFmtId="0" fontId="86" fillId="64" borderId="40" applyNumberFormat="0" applyAlignment="0" applyProtection="0"/>
    <xf numFmtId="206" fontId="41" fillId="0" borderId="0" applyFont="0" applyFill="0" applyBorder="0" applyAlignment="0" applyProtection="0"/>
    <xf numFmtId="0" fontId="41" fillId="60" borderId="0" applyNumberFormat="0" applyBorder="0" applyAlignment="0">
      <protection hidden="1"/>
    </xf>
    <xf numFmtId="207" fontId="41" fillId="0" borderId="0" applyFont="0" applyFill="0" applyBorder="0" applyAlignment="0" applyProtection="0"/>
    <xf numFmtId="208" fontId="69" fillId="0" borderId="0" applyFont="0" applyFill="0" applyBorder="0" applyAlignment="0" applyProtection="0"/>
    <xf numFmtId="14" fontId="41" fillId="0" borderId="0">
      <alignment horizontal="center"/>
    </xf>
    <xf numFmtId="14" fontId="41" fillId="0" borderId="0">
      <alignment horizontal="center"/>
    </xf>
    <xf numFmtId="193" fontId="41" fillId="0" borderId="0">
      <alignment horizontal="center"/>
    </xf>
    <xf numFmtId="193" fontId="41" fillId="0" borderId="0">
      <alignment horizontal="center"/>
    </xf>
    <xf numFmtId="14" fontId="41" fillId="0" borderId="0">
      <alignment horizontal="center"/>
    </xf>
    <xf numFmtId="43" fontId="10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209" fontId="41" fillId="0" borderId="0" applyFont="0" applyFill="0" applyBorder="0" applyAlignment="0" applyProtection="0"/>
    <xf numFmtId="209" fontId="41" fillId="0" borderId="0" applyFont="0" applyFill="0" applyBorder="0" applyAlignment="0" applyProtection="0"/>
    <xf numFmtId="209" fontId="41" fillId="0" borderId="0" applyFont="0" applyFill="0" applyBorder="0" applyAlignment="0" applyProtection="0"/>
    <xf numFmtId="44" fontId="41" fillId="0" borderId="0" applyFont="0" applyFill="0" applyBorder="0" applyAlignment="0" applyProtection="0"/>
    <xf numFmtId="44" fontId="41" fillId="0" borderId="0" applyFont="0" applyFill="0" applyBorder="0" applyAlignment="0" applyProtection="0"/>
    <xf numFmtId="0" fontId="55" fillId="0" borderId="0" applyNumberFormat="0" applyFill="0" applyBorder="0" applyAlignment="0" applyProtection="0"/>
    <xf numFmtId="2" fontId="41" fillId="0" borderId="0" applyFont="0" applyFill="0" applyBorder="0" applyAlignment="0" applyProtection="0"/>
    <xf numFmtId="0" fontId="33" fillId="0" borderId="18"/>
    <xf numFmtId="0" fontId="41" fillId="0" borderId="44" applyNumberFormat="0" applyFont="0" applyFill="0" applyAlignment="0" applyProtection="0"/>
    <xf numFmtId="0" fontId="57" fillId="37" borderId="0" applyNumberFormat="0" applyBorder="0" applyAlignment="0" applyProtection="0"/>
    <xf numFmtId="0" fontId="76" fillId="0" borderId="36" applyNumberFormat="0" applyFill="0" applyAlignment="0" applyProtection="0"/>
    <xf numFmtId="0" fontId="78" fillId="0" borderId="37" applyNumberFormat="0" applyFill="0" applyAlignment="0" applyProtection="0"/>
    <xf numFmtId="0" fontId="80" fillId="0" borderId="38" applyNumberFormat="0" applyFill="0" applyAlignment="0" applyProtection="0"/>
    <xf numFmtId="0" fontId="80" fillId="0" borderId="0" applyNumberFormat="0" applyFill="0" applyBorder="0" applyAlignment="0" applyProtection="0"/>
    <xf numFmtId="0" fontId="105" fillId="0" borderId="0" applyNumberFormat="0" applyFill="0" applyBorder="0" applyAlignment="0" applyProtection="0">
      <alignment vertical="top"/>
      <protection locked="0"/>
    </xf>
    <xf numFmtId="0" fontId="51" fillId="40" borderId="28" applyNumberFormat="0" applyAlignment="0" applyProtection="0"/>
    <xf numFmtId="205" fontId="38" fillId="0" borderId="22">
      <alignment horizontal="right" vertical="center"/>
    </xf>
    <xf numFmtId="4" fontId="38" fillId="0" borderId="43">
      <alignment horizontal="righ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6" fillId="0" borderId="0" applyFont="0" applyFill="0" applyBorder="0" applyAlignment="0" applyProtection="0"/>
    <xf numFmtId="43" fontId="32" fillId="0" borderId="0" applyFont="0" applyFill="0" applyBorder="0" applyAlignment="0" applyProtection="0"/>
    <xf numFmtId="210" fontId="106" fillId="0" borderId="0" applyFont="0" applyFill="0" applyBorder="0" applyAlignment="0" applyProtection="0"/>
    <xf numFmtId="3" fontId="41" fillId="0" borderId="0" applyFont="0" applyFill="0" applyBorder="0" applyAlignment="0" applyProtection="0"/>
    <xf numFmtId="0" fontId="41" fillId="66" borderId="22"/>
    <xf numFmtId="0" fontId="83" fillId="0" borderId="39" applyNumberFormat="0" applyFill="0" applyAlignment="0" applyProtection="0"/>
    <xf numFmtId="0" fontId="41" fillId="51" borderId="0" applyNumberFormat="0" applyFont="0" applyBorder="0" applyAlignment="0"/>
    <xf numFmtId="205" fontId="38" fillId="0" borderId="0" applyFill="0" applyBorder="0" applyProtection="0">
      <alignment horizontal="right" vertical="center"/>
    </xf>
    <xf numFmtId="49" fontId="42" fillId="0" borderId="22" applyNumberFormat="0" applyFill="0" applyBorder="0" applyProtection="0">
      <alignment horizontal="left" vertical="center"/>
    </xf>
    <xf numFmtId="0" fontId="41" fillId="58" borderId="0" applyNumberFormat="0" applyFont="0" applyBorder="0" applyAlignment="0" applyProtection="0"/>
    <xf numFmtId="0" fontId="41" fillId="58" borderId="0" applyNumberFormat="0" applyFont="0" applyBorder="0" applyAlignment="0" applyProtection="0"/>
    <xf numFmtId="0" fontId="107" fillId="67" borderId="0" applyNumberFormat="0" applyFont="0" applyBorder="0" applyAlignment="0" applyProtection="0"/>
    <xf numFmtId="0" fontId="69" fillId="0" borderId="0"/>
    <xf numFmtId="205" fontId="41" fillId="0" borderId="0"/>
    <xf numFmtId="0" fontId="108" fillId="0" borderId="0"/>
    <xf numFmtId="0" fontId="35" fillId="0" borderId="0"/>
    <xf numFmtId="0" fontId="36" fillId="59" borderId="35" applyNumberFormat="0" applyFont="0" applyAlignment="0" applyProtection="0"/>
    <xf numFmtId="0" fontId="41" fillId="59" borderId="35" applyNumberFormat="0" applyFont="0" applyAlignment="0" applyProtection="0"/>
    <xf numFmtId="49" fontId="109" fillId="0" borderId="22">
      <alignment horizontal="right" vertical="center"/>
    </xf>
    <xf numFmtId="0" fontId="46" fillId="56" borderId="27" applyNumberFormat="0" applyAlignment="0" applyProtection="0"/>
    <xf numFmtId="211"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2" fillId="0" borderId="0" applyFont="0" applyFill="0" applyBorder="0" applyAlignment="0" applyProtection="0"/>
    <xf numFmtId="212" fontId="41" fillId="0" borderId="0" applyFont="0" applyFill="0" applyBorder="0" applyAlignment="0" applyProtection="0"/>
    <xf numFmtId="213" fontId="41" fillId="0" borderId="0" applyFont="0" applyFill="0" applyBorder="0" applyAlignment="0" applyProtection="0"/>
    <xf numFmtId="205" fontId="38" fillId="58" borderId="22"/>
    <xf numFmtId="0" fontId="38" fillId="58" borderId="43"/>
    <xf numFmtId="0" fontId="41" fillId="0" borderId="0"/>
    <xf numFmtId="0" fontId="41" fillId="0" borderId="0"/>
    <xf numFmtId="0" fontId="41" fillId="0" borderId="0" applyNumberFormat="0" applyFont="0" applyFill="0" applyBorder="0" applyAlignment="0" applyProtection="0">
      <alignment vertical="top"/>
    </xf>
    <xf numFmtId="0" fontId="41" fillId="0" borderId="0" applyNumberFormat="0" applyFont="0" applyFill="0" applyBorder="0" applyAlignment="0" applyProtection="0">
      <alignment vertical="top"/>
    </xf>
    <xf numFmtId="0" fontId="41" fillId="0" borderId="0"/>
    <xf numFmtId="0" fontId="41" fillId="0" borderId="0"/>
    <xf numFmtId="0" fontId="41" fillId="0" borderId="0"/>
    <xf numFmtId="3" fontId="41" fillId="0" borderId="0">
      <alignment vertical="center"/>
    </xf>
    <xf numFmtId="3" fontId="41" fillId="0" borderId="0">
      <alignment vertical="center"/>
    </xf>
    <xf numFmtId="3" fontId="41" fillId="0" borderId="0">
      <alignment vertical="center"/>
    </xf>
    <xf numFmtId="0" fontId="3" fillId="0" borderId="0"/>
    <xf numFmtId="0" fontId="41"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4" fillId="0" borderId="0"/>
    <xf numFmtId="0" fontId="36" fillId="0" borderId="0"/>
    <xf numFmtId="0" fontId="41" fillId="0" borderId="0" applyNumberFormat="0" applyFont="0" applyFill="0" applyBorder="0" applyAlignment="0" applyProtection="0">
      <alignment vertical="top"/>
    </xf>
    <xf numFmtId="3" fontId="41" fillId="0" borderId="0">
      <alignment vertical="center"/>
    </xf>
    <xf numFmtId="0" fontId="41" fillId="0" borderId="0" applyNumberFormat="0" applyFont="0" applyFill="0" applyBorder="0" applyAlignment="0" applyProtection="0">
      <alignment vertical="top"/>
    </xf>
    <xf numFmtId="0" fontId="3" fillId="0" borderId="0"/>
    <xf numFmtId="0" fontId="3" fillId="0" borderId="0"/>
    <xf numFmtId="0" fontId="9" fillId="0" borderId="0"/>
    <xf numFmtId="0" fontId="9" fillId="0" borderId="0"/>
    <xf numFmtId="3" fontId="41" fillId="0" borderId="0">
      <alignment vertical="center"/>
    </xf>
    <xf numFmtId="3" fontId="41" fillId="0" borderId="0">
      <alignment vertical="center"/>
    </xf>
    <xf numFmtId="49" fontId="109" fillId="0" borderId="22">
      <alignment horizontal="right" vertical="center"/>
    </xf>
    <xf numFmtId="0" fontId="41" fillId="0" borderId="22" applyNumberFormat="0" applyFill="0" applyProtection="0">
      <alignment horizontal="right"/>
    </xf>
    <xf numFmtId="0" fontId="41" fillId="0" borderId="22" applyNumberFormat="0" applyFill="0" applyProtection="0">
      <alignment horizontal="right"/>
    </xf>
    <xf numFmtId="0" fontId="41" fillId="0" borderId="22" applyNumberFormat="0" applyFill="0" applyProtection="0">
      <alignment horizontal="right"/>
    </xf>
    <xf numFmtId="0" fontId="41" fillId="0" borderId="22" applyNumberFormat="0" applyFill="0" applyProtection="0">
      <alignment horizontal="right"/>
    </xf>
    <xf numFmtId="0" fontId="110" fillId="0" borderId="0" applyNumberFormat="0" applyFill="0" applyBorder="0" applyAlignment="0" applyProtection="0"/>
    <xf numFmtId="0" fontId="73" fillId="0" borderId="0" applyNumberFormat="0" applyFill="0" applyBorder="0" applyAlignment="0" applyProtection="0"/>
    <xf numFmtId="0" fontId="81" fillId="0" borderId="0" applyNumberFormat="0" applyFill="0" applyBorder="0" applyAlignment="0" applyProtection="0"/>
    <xf numFmtId="0" fontId="53" fillId="0" borderId="34" applyNumberFormat="0" applyFill="0" applyAlignment="0" applyProtection="0"/>
    <xf numFmtId="21" fontId="41" fillId="0" borderId="0">
      <alignment horizontal="center"/>
    </xf>
    <xf numFmtId="21" fontId="41" fillId="0" borderId="0">
      <alignment horizontal="center"/>
    </xf>
    <xf numFmtId="214" fontId="41" fillId="0" borderId="0" applyFont="0" applyFill="0" applyBorder="0" applyAlignment="0" applyProtection="0"/>
    <xf numFmtId="215" fontId="41" fillId="0" borderId="0" applyFont="0" applyFill="0" applyBorder="0" applyAlignment="0" applyProtection="0"/>
    <xf numFmtId="0" fontId="84" fillId="0" borderId="0" applyNumberFormat="0" applyFill="0" applyBorder="0" applyAlignment="0" applyProtection="0"/>
    <xf numFmtId="0" fontId="111" fillId="0" borderId="45">
      <alignment horizontal="center"/>
      <protection hidden="1"/>
    </xf>
    <xf numFmtId="178" fontId="33" fillId="0" borderId="0">
      <alignment horizontal="center"/>
    </xf>
    <xf numFmtId="195" fontId="33" fillId="0" borderId="0">
      <alignment horizontal="center"/>
    </xf>
    <xf numFmtId="210" fontId="41"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104" fillId="0" borderId="0" applyFont="0" applyFill="0" applyBorder="0" applyAlignment="0" applyProtection="0"/>
    <xf numFmtId="210" fontId="6" fillId="0" borderId="0" applyFont="0" applyFill="0" applyBorder="0" applyAlignment="0" applyProtection="0"/>
    <xf numFmtId="9" fontId="3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2"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104" fillId="0" borderId="0" applyFont="0" applyFill="0" applyBorder="0" applyAlignment="0" applyProtection="0"/>
    <xf numFmtId="9" fontId="68" fillId="0" borderId="0" applyFont="0" applyFill="0" applyBorder="0" applyAlignment="0" applyProtection="0"/>
    <xf numFmtId="0" fontId="104" fillId="0" borderId="0"/>
    <xf numFmtId="0" fontId="2" fillId="0" borderId="0"/>
    <xf numFmtId="0" fontId="2"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41" fillId="0" borderId="0"/>
    <xf numFmtId="0" fontId="41" fillId="0" borderId="0"/>
    <xf numFmtId="0" fontId="68" fillId="0" borderId="0"/>
    <xf numFmtId="0" fontId="68" fillId="0" borderId="0"/>
    <xf numFmtId="0" fontId="68" fillId="0" borderId="0"/>
    <xf numFmtId="0" fontId="68" fillId="0" borderId="0"/>
    <xf numFmtId="0" fontId="68" fillId="0" borderId="0"/>
    <xf numFmtId="0" fontId="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41" fillId="0" borderId="0"/>
    <xf numFmtId="0" fontId="104" fillId="0" borderId="0"/>
    <xf numFmtId="0" fontId="104" fillId="0" borderId="0"/>
    <xf numFmtId="0" fontId="104"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104" fillId="0" borderId="0"/>
    <xf numFmtId="0" fontId="104"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2" fillId="0" borderId="0"/>
    <xf numFmtId="0" fontId="104" fillId="0" borderId="0"/>
    <xf numFmtId="0" fontId="2" fillId="0" borderId="0"/>
    <xf numFmtId="0" fontId="104" fillId="0" borderId="0"/>
    <xf numFmtId="0" fontId="2"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3" fontId="41" fillId="65" borderId="0"/>
    <xf numFmtId="0" fontId="1" fillId="0" borderId="0"/>
    <xf numFmtId="9" fontId="1" fillId="0" borderId="0" applyFont="0" applyFill="0" applyBorder="0" applyAlignment="0" applyProtection="0"/>
  </cellStyleXfs>
  <cellXfs count="1738">
    <xf numFmtId="0" fontId="0" fillId="0" borderId="0" xfId="0">
      <alignment horizontal="left" vertical="center"/>
    </xf>
    <xf numFmtId="0" fontId="6" fillId="0" borderId="0" xfId="0" applyFont="1" applyFill="1">
      <alignment horizontal="left" vertical="center"/>
    </xf>
    <xf numFmtId="0" fontId="7" fillId="0" borderId="0" xfId="0" applyFont="1" applyFill="1">
      <alignment horizontal="left" vertical="center"/>
    </xf>
    <xf numFmtId="0" fontId="8" fillId="0" borderId="0" xfId="0" applyFont="1" applyFill="1" applyAlignment="1">
      <alignment wrapText="1"/>
    </xf>
    <xf numFmtId="0" fontId="19" fillId="0" borderId="0" xfId="0" applyFont="1" applyFill="1">
      <alignment horizontal="left" vertical="center"/>
    </xf>
    <xf numFmtId="0" fontId="21" fillId="30" borderId="0" xfId="34">
      <alignment vertical="center"/>
    </xf>
    <xf numFmtId="0" fontId="0" fillId="0" borderId="0" xfId="0" applyFont="1" applyFill="1" applyBorder="1" applyAlignment="1">
      <alignment horizontal="left" vertical="top"/>
    </xf>
    <xf numFmtId="0" fontId="6" fillId="0" borderId="0" xfId="0" applyFont="1" applyFill="1" applyAlignment="1">
      <alignment horizontal="left"/>
    </xf>
    <xf numFmtId="0" fontId="29" fillId="0" borderId="0" xfId="0" applyFont="1" applyFill="1" applyAlignment="1">
      <alignment horizontal="left"/>
    </xf>
    <xf numFmtId="0" fontId="7" fillId="0" borderId="0" xfId="0" applyFont="1" applyFill="1" applyAlignment="1">
      <alignment horizontal="left"/>
    </xf>
    <xf numFmtId="0" fontId="7" fillId="0" borderId="0" xfId="0" applyFont="1" applyFill="1" applyAlignment="1">
      <alignment horizontal="left" vertical="top"/>
    </xf>
    <xf numFmtId="0" fontId="21" fillId="30" borderId="0" xfId="34" applyAlignment="1">
      <alignment horizontal="center" vertical="center"/>
    </xf>
    <xf numFmtId="0" fontId="21" fillId="30" borderId="0" xfId="34" applyAlignment="1">
      <alignment horizontal="left" vertical="center"/>
    </xf>
    <xf numFmtId="0" fontId="32" fillId="0" borderId="0" xfId="53"/>
    <xf numFmtId="0" fontId="9" fillId="0" borderId="0" xfId="53" applyFont="1"/>
    <xf numFmtId="0" fontId="9" fillId="2" borderId="12" xfId="53" applyFont="1" applyFill="1" applyBorder="1"/>
    <xf numFmtId="0" fontId="9" fillId="2" borderId="16" xfId="53" applyFont="1" applyFill="1" applyBorder="1"/>
    <xf numFmtId="49" fontId="9" fillId="2" borderId="17" xfId="53" applyNumberFormat="1" applyFont="1" applyFill="1" applyBorder="1" applyAlignment="1">
      <alignment horizontal="center"/>
    </xf>
    <xf numFmtId="49" fontId="9" fillId="2" borderId="15" xfId="53" applyNumberFormat="1" applyFont="1" applyFill="1" applyBorder="1" applyAlignment="1">
      <alignment horizontal="center"/>
    </xf>
    <xf numFmtId="0" fontId="9" fillId="2" borderId="14" xfId="53" applyFont="1" applyFill="1" applyBorder="1" applyAlignment="1">
      <alignment horizontal="center"/>
    </xf>
    <xf numFmtId="0" fontId="9" fillId="2" borderId="15" xfId="53" applyFont="1" applyFill="1" applyBorder="1" applyAlignment="1">
      <alignment horizontal="center"/>
    </xf>
    <xf numFmtId="0" fontId="9" fillId="2" borderId="12" xfId="53" applyFont="1" applyFill="1" applyBorder="1" applyAlignment="1">
      <alignment horizontal="left" indent="1"/>
    </xf>
    <xf numFmtId="0" fontId="9" fillId="2" borderId="12" xfId="53" applyFont="1" applyFill="1" applyBorder="1" applyAlignment="1">
      <alignment horizontal="right" indent="1"/>
    </xf>
    <xf numFmtId="1" fontId="9" fillId="2" borderId="13" xfId="53" applyNumberFormat="1" applyFont="1" applyFill="1" applyBorder="1" applyAlignment="1">
      <alignment horizontal="right" indent="1"/>
    </xf>
    <xf numFmtId="164" fontId="9" fillId="2" borderId="18" xfId="53" applyNumberFormat="1" applyFont="1" applyFill="1" applyBorder="1" applyAlignment="1">
      <alignment horizontal="right" indent="1"/>
    </xf>
    <xf numFmtId="164" fontId="9" fillId="2" borderId="13" xfId="53" applyNumberFormat="1" applyFont="1" applyFill="1" applyBorder="1" applyAlignment="1">
      <alignment horizontal="right" indent="1"/>
    </xf>
    <xf numFmtId="0" fontId="9" fillId="2" borderId="16" xfId="53" applyFont="1" applyFill="1" applyBorder="1" applyAlignment="1">
      <alignment horizontal="left" indent="1"/>
    </xf>
    <xf numFmtId="0" fontId="9" fillId="2" borderId="16" xfId="53" applyFont="1" applyFill="1" applyBorder="1" applyAlignment="1">
      <alignment horizontal="right" indent="1"/>
    </xf>
    <xf numFmtId="1" fontId="9" fillId="2" borderId="19" xfId="53" applyNumberFormat="1" applyFont="1" applyFill="1" applyBorder="1" applyAlignment="1">
      <alignment horizontal="right" indent="1"/>
    </xf>
    <xf numFmtId="164" fontId="9" fillId="2" borderId="0" xfId="53" applyNumberFormat="1" applyFont="1" applyFill="1" applyBorder="1" applyAlignment="1">
      <alignment horizontal="right" indent="1"/>
    </xf>
    <xf numFmtId="164" fontId="9" fillId="2" borderId="19" xfId="53" applyNumberFormat="1" applyFont="1" applyFill="1" applyBorder="1" applyAlignment="1">
      <alignment horizontal="right" indent="1"/>
    </xf>
    <xf numFmtId="0" fontId="9" fillId="2" borderId="20" xfId="53" applyFont="1" applyFill="1" applyBorder="1" applyAlignment="1">
      <alignment horizontal="left" indent="1"/>
    </xf>
    <xf numFmtId="0" fontId="9" fillId="2" borderId="20" xfId="53" applyFont="1" applyFill="1" applyBorder="1" applyAlignment="1">
      <alignment horizontal="right" indent="1"/>
    </xf>
    <xf numFmtId="1" fontId="9" fillId="2" borderId="21" xfId="53" applyNumberFormat="1" applyFont="1" applyFill="1" applyBorder="1" applyAlignment="1">
      <alignment horizontal="right" indent="1"/>
    </xf>
    <xf numFmtId="164" fontId="9" fillId="2" borderId="5" xfId="53" applyNumberFormat="1" applyFont="1" applyFill="1" applyBorder="1" applyAlignment="1">
      <alignment horizontal="right" indent="1"/>
    </xf>
    <xf numFmtId="164" fontId="9" fillId="2" borderId="21" xfId="53" applyNumberFormat="1" applyFont="1" applyFill="1" applyBorder="1" applyAlignment="1">
      <alignment horizontal="right" indent="1"/>
    </xf>
    <xf numFmtId="0" fontId="9" fillId="2" borderId="17" xfId="53" applyFont="1" applyFill="1" applyBorder="1" applyAlignment="1">
      <alignment horizontal="left" indent="1"/>
    </xf>
    <xf numFmtId="1" fontId="9" fillId="2" borderId="17" xfId="53" applyNumberFormat="1" applyFont="1" applyFill="1" applyBorder="1" applyAlignment="1">
      <alignment horizontal="right" indent="1"/>
    </xf>
    <xf numFmtId="164" fontId="9" fillId="2" borderId="14" xfId="53" applyNumberFormat="1" applyFont="1" applyFill="1" applyBorder="1" applyAlignment="1">
      <alignment horizontal="right" indent="1"/>
    </xf>
    <xf numFmtId="164" fontId="9" fillId="2" borderId="15" xfId="53" applyNumberFormat="1" applyFont="1" applyFill="1" applyBorder="1" applyAlignment="1">
      <alignment horizontal="right" indent="1"/>
    </xf>
    <xf numFmtId="0" fontId="32" fillId="0" borderId="0" xfId="53" applyFont="1" applyAlignment="1">
      <alignment vertical="top" wrapText="1"/>
    </xf>
    <xf numFmtId="0" fontId="32" fillId="0" borderId="0" xfId="53" applyFont="1" applyAlignment="1">
      <alignment vertical="center"/>
    </xf>
    <xf numFmtId="195" fontId="32" fillId="0" borderId="0" xfId="53" applyNumberFormat="1" applyFont="1" applyAlignment="1">
      <alignment vertical="center"/>
    </xf>
    <xf numFmtId="9" fontId="32" fillId="0" borderId="0" xfId="53" applyNumberFormat="1" applyFont="1" applyAlignment="1">
      <alignment vertical="center"/>
    </xf>
    <xf numFmtId="0" fontId="9" fillId="2" borderId="12" xfId="53" applyFont="1" applyFill="1" applyBorder="1" applyAlignment="1">
      <alignment vertical="top" wrapText="1"/>
    </xf>
    <xf numFmtId="0" fontId="9" fillId="2" borderId="22" xfId="53" applyFont="1" applyFill="1" applyBorder="1" applyAlignment="1">
      <alignment horizontal="center" vertical="top" wrapText="1"/>
    </xf>
    <xf numFmtId="0" fontId="9" fillId="2" borderId="18" xfId="53" applyFont="1" applyFill="1" applyBorder="1" applyAlignment="1">
      <alignment horizontal="center" vertical="top" wrapText="1"/>
    </xf>
    <xf numFmtId="0" fontId="9" fillId="2" borderId="13" xfId="53" applyFont="1" applyFill="1" applyBorder="1" applyAlignment="1">
      <alignment horizontal="center" vertical="top" wrapText="1"/>
    </xf>
    <xf numFmtId="0" fontId="9" fillId="2" borderId="20" xfId="53" applyFont="1" applyFill="1" applyBorder="1" applyAlignment="1">
      <alignment vertical="top" wrapText="1"/>
    </xf>
    <xf numFmtId="0" fontId="9" fillId="0" borderId="0" xfId="53" applyFont="1" applyAlignment="1">
      <alignment vertical="center"/>
    </xf>
    <xf numFmtId="0" fontId="9" fillId="0" borderId="0" xfId="53" applyFont="1" applyAlignment="1">
      <alignment vertical="top" wrapText="1"/>
    </xf>
    <xf numFmtId="0" fontId="4" fillId="0" borderId="0" xfId="360"/>
    <xf numFmtId="0" fontId="4" fillId="0" borderId="0" xfId="360" applyAlignment="1">
      <alignment horizontal="center" wrapText="1"/>
    </xf>
    <xf numFmtId="1" fontId="4" fillId="0" borderId="0" xfId="360" applyNumberFormat="1" applyAlignment="1">
      <alignment horizontal="right" indent="1"/>
    </xf>
    <xf numFmtId="164" fontId="4" fillId="0" borderId="0" xfId="360" applyNumberFormat="1" applyAlignment="1">
      <alignment horizontal="right" indent="1"/>
    </xf>
    <xf numFmtId="0" fontId="9" fillId="0" borderId="0" xfId="360" applyFont="1"/>
    <xf numFmtId="0" fontId="9" fillId="2" borderId="12" xfId="360" applyFont="1" applyFill="1" applyBorder="1"/>
    <xf numFmtId="0" fontId="9" fillId="2" borderId="13" xfId="360" applyFont="1" applyFill="1" applyBorder="1" applyAlignment="1">
      <alignment horizontal="center"/>
    </xf>
    <xf numFmtId="0" fontId="9" fillId="2" borderId="12" xfId="360" applyFont="1" applyFill="1" applyBorder="1" applyAlignment="1">
      <alignment horizontal="left" wrapText="1" indent="1"/>
    </xf>
    <xf numFmtId="164" fontId="9" fillId="2" borderId="13" xfId="360" applyNumberFormat="1" applyFont="1" applyFill="1" applyBorder="1" applyAlignment="1">
      <alignment horizontal="right" indent="1"/>
    </xf>
    <xf numFmtId="0" fontId="9" fillId="2" borderId="16" xfId="360" applyFont="1" applyFill="1" applyBorder="1" applyAlignment="1">
      <alignment horizontal="left" indent="2"/>
    </xf>
    <xf numFmtId="164" fontId="9" fillId="2" borderId="19" xfId="360" applyNumberFormat="1" applyFont="1" applyFill="1" applyBorder="1" applyAlignment="1">
      <alignment horizontal="right" indent="1"/>
    </xf>
    <xf numFmtId="0" fontId="9" fillId="2" borderId="12" xfId="360" applyFont="1" applyFill="1" applyBorder="1" applyAlignment="1">
      <alignment horizontal="left" indent="1"/>
    </xf>
    <xf numFmtId="0" fontId="9" fillId="2" borderId="20" xfId="360" applyFont="1" applyFill="1" applyBorder="1" applyAlignment="1">
      <alignment horizontal="left" indent="2"/>
    </xf>
    <xf numFmtId="164" fontId="9" fillId="2" borderId="21" xfId="360" applyNumberFormat="1" applyFont="1" applyFill="1" applyBorder="1" applyAlignment="1">
      <alignment horizontal="right" indent="1"/>
    </xf>
    <xf numFmtId="0" fontId="9" fillId="2" borderId="16" xfId="360" applyFont="1" applyFill="1" applyBorder="1"/>
    <xf numFmtId="0" fontId="9" fillId="2" borderId="22" xfId="360" applyFont="1" applyFill="1" applyBorder="1" applyAlignment="1">
      <alignment horizontal="center" vertical="center" wrapText="1"/>
    </xf>
    <xf numFmtId="0" fontId="9" fillId="2" borderId="17" xfId="360" applyFont="1" applyFill="1" applyBorder="1" applyAlignment="1">
      <alignment horizontal="center" vertical="center" wrapText="1"/>
    </xf>
    <xf numFmtId="0" fontId="9" fillId="2" borderId="22" xfId="360" applyFont="1" applyFill="1" applyBorder="1" applyAlignment="1">
      <alignment horizontal="center" vertical="center"/>
    </xf>
    <xf numFmtId="0" fontId="9" fillId="2" borderId="15" xfId="360" applyFont="1" applyFill="1" applyBorder="1" applyAlignment="1">
      <alignment horizontal="center" vertical="center" wrapText="1"/>
    </xf>
    <xf numFmtId="0" fontId="72" fillId="2" borderId="12" xfId="370" applyFont="1" applyFill="1" applyBorder="1" applyAlignment="1">
      <alignment horizontal="left" vertical="center" indent="1"/>
    </xf>
    <xf numFmtId="0" fontId="41" fillId="2" borderId="15" xfId="370" applyFont="1" applyFill="1" applyBorder="1" applyAlignment="1">
      <alignment horizontal="left" vertical="center" indent="1"/>
    </xf>
    <xf numFmtId="0" fontId="72" fillId="2" borderId="22" xfId="370" applyFont="1" applyFill="1" applyBorder="1" applyAlignment="1">
      <alignment horizontal="center" vertical="center"/>
    </xf>
    <xf numFmtId="0" fontId="72" fillId="2" borderId="17" xfId="370" applyFont="1" applyFill="1" applyBorder="1" applyAlignment="1">
      <alignment horizontal="center" vertical="center"/>
    </xf>
    <xf numFmtId="0" fontId="72" fillId="2" borderId="18" xfId="370" applyFont="1" applyFill="1" applyBorder="1" applyAlignment="1">
      <alignment horizontal="centerContinuous" vertical="center"/>
    </xf>
    <xf numFmtId="0" fontId="41" fillId="2" borderId="18" xfId="370" applyFont="1" applyFill="1" applyBorder="1" applyAlignment="1">
      <alignment horizontal="centerContinuous" vertical="center"/>
    </xf>
    <xf numFmtId="0" fontId="41" fillId="2" borderId="15" xfId="370" applyFont="1" applyFill="1" applyBorder="1" applyAlignment="1">
      <alignment horizontal="centerContinuous" vertical="center"/>
    </xf>
    <xf numFmtId="0" fontId="41" fillId="2" borderId="18" xfId="370" applyFont="1" applyFill="1" applyBorder="1" applyAlignment="1">
      <alignment horizontal="left" vertical="center" indent="1"/>
    </xf>
    <xf numFmtId="0" fontId="72" fillId="2" borderId="41" xfId="370" applyFont="1" applyFill="1" applyBorder="1" applyAlignment="1">
      <alignment horizontal="center" vertical="center" wrapText="1"/>
    </xf>
    <xf numFmtId="0" fontId="72" fillId="2" borderId="16" xfId="370" applyFont="1" applyFill="1" applyBorder="1" applyAlignment="1">
      <alignment horizontal="left" vertical="center" indent="1"/>
    </xf>
    <xf numFmtId="195" fontId="72" fillId="2" borderId="42" xfId="370" applyNumberFormat="1" applyFont="1" applyFill="1" applyBorder="1" applyAlignment="1">
      <alignment horizontal="right" vertical="center" indent="1"/>
    </xf>
    <xf numFmtId="3" fontId="72" fillId="2" borderId="42" xfId="370" applyNumberFormat="1" applyFont="1" applyFill="1" applyBorder="1" applyAlignment="1">
      <alignment horizontal="right" vertical="center" indent="1"/>
    </xf>
    <xf numFmtId="3" fontId="72" fillId="2" borderId="16" xfId="370" applyNumberFormat="1" applyFont="1" applyFill="1" applyBorder="1" applyAlignment="1">
      <alignment horizontal="right" vertical="center" indent="1"/>
    </xf>
    <xf numFmtId="1" fontId="17" fillId="2" borderId="16" xfId="53" applyNumberFormat="1" applyFont="1" applyFill="1" applyBorder="1" applyAlignment="1">
      <alignment horizontal="right" indent="1"/>
    </xf>
    <xf numFmtId="1" fontId="17" fillId="2" borderId="30" xfId="53" applyNumberFormat="1" applyFont="1" applyFill="1" applyBorder="1" applyAlignment="1">
      <alignment horizontal="right" indent="1"/>
    </xf>
    <xf numFmtId="0" fontId="41" fillId="2" borderId="18" xfId="370" applyFont="1" applyFill="1" applyBorder="1" applyAlignment="1">
      <alignment vertical="center"/>
    </xf>
    <xf numFmtId="195" fontId="72" fillId="2" borderId="12" xfId="370" applyNumberFormat="1" applyFont="1" applyFill="1" applyBorder="1" applyAlignment="1">
      <alignment horizontal="right" vertical="center" indent="1"/>
    </xf>
    <xf numFmtId="3" fontId="72" fillId="2" borderId="41" xfId="370" applyNumberFormat="1" applyFont="1" applyFill="1" applyBorder="1" applyAlignment="1">
      <alignment horizontal="right" vertical="center" indent="1"/>
    </xf>
    <xf numFmtId="1" fontId="72" fillId="2" borderId="12" xfId="370" applyNumberFormat="1" applyFont="1" applyFill="1" applyBorder="1" applyAlignment="1">
      <alignment horizontal="right" vertical="center" indent="1"/>
    </xf>
    <xf numFmtId="3" fontId="72" fillId="2" borderId="12" xfId="370" applyNumberFormat="1" applyFont="1" applyFill="1" applyBorder="1" applyAlignment="1">
      <alignment horizontal="right" vertical="center" indent="1"/>
    </xf>
    <xf numFmtId="1" fontId="17" fillId="2" borderId="12" xfId="53" applyNumberFormat="1" applyFont="1" applyFill="1" applyBorder="1" applyAlignment="1">
      <alignment horizontal="right" indent="1"/>
    </xf>
    <xf numFmtId="1" fontId="17" fillId="2" borderId="41" xfId="53" applyNumberFormat="1" applyFont="1" applyFill="1" applyBorder="1" applyAlignment="1">
      <alignment horizontal="right" indent="1"/>
    </xf>
    <xf numFmtId="0" fontId="41" fillId="2" borderId="16" xfId="370" applyFont="1" applyFill="1" applyBorder="1" applyAlignment="1">
      <alignment horizontal="left" vertical="center" indent="1"/>
    </xf>
    <xf numFmtId="0" fontId="41" fillId="2" borderId="0" xfId="370" applyFont="1" applyFill="1" applyBorder="1" applyAlignment="1">
      <alignment vertical="center"/>
    </xf>
    <xf numFmtId="195" fontId="41" fillId="2" borderId="42" xfId="370" applyNumberFormat="1" applyFont="1" applyFill="1" applyBorder="1" applyAlignment="1">
      <alignment horizontal="right" vertical="center" indent="1"/>
    </xf>
    <xf numFmtId="3" fontId="9" fillId="2" borderId="0" xfId="53" applyNumberFormat="1" applyFont="1" applyFill="1" applyBorder="1" applyAlignment="1">
      <alignment horizontal="right" indent="1"/>
    </xf>
    <xf numFmtId="3" fontId="41" fillId="2" borderId="42" xfId="370" applyNumberFormat="1" applyFont="1" applyFill="1" applyBorder="1" applyAlignment="1">
      <alignment horizontal="right" vertical="center" indent="1"/>
    </xf>
    <xf numFmtId="1" fontId="9" fillId="2" borderId="16" xfId="53" applyNumberFormat="1" applyFont="1" applyFill="1" applyBorder="1" applyAlignment="1">
      <alignment horizontal="right" indent="1"/>
    </xf>
    <xf numFmtId="3" fontId="41" fillId="2" borderId="16" xfId="370" applyNumberFormat="1" applyFont="1" applyFill="1" applyBorder="1" applyAlignment="1">
      <alignment horizontal="right" vertical="center" indent="1"/>
    </xf>
    <xf numFmtId="1" fontId="9" fillId="2" borderId="42" xfId="53" applyNumberFormat="1" applyFont="1" applyFill="1" applyBorder="1" applyAlignment="1">
      <alignment horizontal="right" indent="1"/>
    </xf>
    <xf numFmtId="0" fontId="41" fillId="2" borderId="0" xfId="370" quotePrefix="1" applyFont="1" applyFill="1" applyBorder="1" applyAlignment="1">
      <alignment horizontal="left" vertical="center"/>
    </xf>
    <xf numFmtId="195" fontId="72" fillId="2" borderId="41" xfId="370" applyNumberFormat="1" applyFont="1" applyFill="1" applyBorder="1" applyAlignment="1">
      <alignment horizontal="right" vertical="center" indent="1"/>
    </xf>
    <xf numFmtId="1" fontId="17" fillId="2" borderId="18" xfId="53" applyNumberFormat="1" applyFont="1" applyFill="1" applyBorder="1" applyAlignment="1">
      <alignment horizontal="right" indent="1"/>
    </xf>
    <xf numFmtId="1" fontId="72" fillId="2" borderId="18" xfId="370" applyNumberFormat="1" applyFont="1" applyFill="1" applyBorder="1" applyAlignment="1">
      <alignment horizontal="right" vertical="center" indent="1"/>
    </xf>
    <xf numFmtId="3" fontId="9" fillId="2" borderId="42" xfId="53" applyNumberFormat="1" applyFont="1" applyFill="1" applyBorder="1" applyAlignment="1">
      <alignment horizontal="right" indent="1"/>
    </xf>
    <xf numFmtId="1" fontId="9" fillId="2" borderId="0" xfId="53" applyNumberFormat="1" applyFont="1" applyFill="1" applyBorder="1" applyAlignment="1">
      <alignment horizontal="right" indent="1"/>
    </xf>
    <xf numFmtId="0" fontId="41" fillId="2" borderId="20" xfId="370" applyFont="1" applyFill="1" applyBorder="1" applyAlignment="1">
      <alignment horizontal="left" vertical="center" indent="1"/>
    </xf>
    <xf numFmtId="0" fontId="41" fillId="2" borderId="5" xfId="370" applyFont="1" applyFill="1" applyBorder="1" applyAlignment="1">
      <alignment vertical="center"/>
    </xf>
    <xf numFmtId="195" fontId="41" fillId="2" borderId="30" xfId="370" applyNumberFormat="1" applyFont="1" applyFill="1" applyBorder="1" applyAlignment="1">
      <alignment horizontal="right" vertical="center" indent="1"/>
    </xf>
    <xf numFmtId="3" fontId="9" fillId="2" borderId="5" xfId="53" applyNumberFormat="1" applyFont="1" applyFill="1" applyBorder="1" applyAlignment="1">
      <alignment horizontal="right" indent="1"/>
    </xf>
    <xf numFmtId="3" fontId="9" fillId="2" borderId="30" xfId="53" applyNumberFormat="1" applyFont="1" applyFill="1" applyBorder="1" applyAlignment="1">
      <alignment horizontal="right" indent="1"/>
    </xf>
    <xf numFmtId="1" fontId="9" fillId="2" borderId="5" xfId="53" applyNumberFormat="1" applyFont="1" applyFill="1" applyBorder="1" applyAlignment="1">
      <alignment horizontal="right" indent="1"/>
    </xf>
    <xf numFmtId="3" fontId="41" fillId="2" borderId="20" xfId="370" applyNumberFormat="1" applyFont="1" applyFill="1" applyBorder="1" applyAlignment="1">
      <alignment horizontal="right" vertical="center" indent="1"/>
    </xf>
    <xf numFmtId="1" fontId="9" fillId="2" borderId="30" xfId="53" applyNumberFormat="1" applyFont="1" applyFill="1" applyBorder="1" applyAlignment="1">
      <alignment horizontal="right" indent="1"/>
    </xf>
    <xf numFmtId="3" fontId="17" fillId="2" borderId="0" xfId="53" applyNumberFormat="1" applyFont="1" applyFill="1" applyBorder="1" applyAlignment="1">
      <alignment horizontal="right" indent="1"/>
    </xf>
    <xf numFmtId="3" fontId="17" fillId="2" borderId="41" xfId="53" applyNumberFormat="1" applyFont="1" applyFill="1" applyBorder="1" applyAlignment="1">
      <alignment horizontal="right" indent="1"/>
    </xf>
    <xf numFmtId="1" fontId="17" fillId="2" borderId="0" xfId="53" applyNumberFormat="1" applyFont="1" applyFill="1" applyBorder="1" applyAlignment="1">
      <alignment horizontal="right" indent="1"/>
    </xf>
    <xf numFmtId="1" fontId="17" fillId="2" borderId="42" xfId="53" applyNumberFormat="1" applyFont="1" applyFill="1" applyBorder="1" applyAlignment="1">
      <alignment horizontal="right" indent="1"/>
    </xf>
    <xf numFmtId="1" fontId="9" fillId="2" borderId="20" xfId="53" applyNumberFormat="1" applyFont="1" applyFill="1" applyBorder="1" applyAlignment="1">
      <alignment horizontal="right" indent="1"/>
    </xf>
    <xf numFmtId="0" fontId="32" fillId="0" borderId="0" xfId="53" applyBorder="1"/>
    <xf numFmtId="0" fontId="32" fillId="0" borderId="0" xfId="53" applyAlignment="1">
      <alignment horizontal="left"/>
    </xf>
    <xf numFmtId="0" fontId="72" fillId="2" borderId="0" xfId="370" applyFont="1" applyFill="1" applyBorder="1" applyAlignment="1">
      <alignment horizontal="left" vertical="center" indent="1"/>
    </xf>
    <xf numFmtId="0" fontId="89" fillId="2" borderId="0" xfId="370" applyFont="1" applyFill="1" applyBorder="1" applyAlignment="1">
      <alignment horizontal="centerContinuous" vertical="center"/>
    </xf>
    <xf numFmtId="0" fontId="72" fillId="2" borderId="0" xfId="370" applyFont="1" applyFill="1" applyBorder="1" applyAlignment="1">
      <alignment vertical="center"/>
    </xf>
    <xf numFmtId="0" fontId="32" fillId="0" borderId="0" xfId="53" applyBorder="1" applyAlignment="1">
      <alignment horizontal="left"/>
    </xf>
    <xf numFmtId="0" fontId="4" fillId="0" borderId="0" xfId="360" applyBorder="1"/>
    <xf numFmtId="0" fontId="91" fillId="0" borderId="0" xfId="360" applyFont="1"/>
    <xf numFmtId="1" fontId="32" fillId="0" borderId="0" xfId="53" applyNumberFormat="1" applyAlignment="1">
      <alignment horizontal="left"/>
    </xf>
    <xf numFmtId="0" fontId="19" fillId="0" borderId="0" xfId="429" applyFont="1"/>
    <xf numFmtId="0" fontId="3" fillId="0" borderId="0" xfId="429"/>
    <xf numFmtId="0" fontId="3" fillId="0" borderId="0" xfId="429" applyAlignment="1">
      <alignment horizontal="left"/>
    </xf>
    <xf numFmtId="0" fontId="3" fillId="0" borderId="0" xfId="429" applyAlignment="1">
      <alignment wrapText="1"/>
    </xf>
    <xf numFmtId="0" fontId="6" fillId="0" borderId="0" xfId="429" applyFont="1"/>
    <xf numFmtId="0" fontId="6" fillId="0" borderId="0" xfId="429" applyFont="1" applyAlignment="1">
      <alignment horizontal="left"/>
    </xf>
    <xf numFmtId="0" fontId="92" fillId="0" borderId="0" xfId="53" applyFont="1"/>
    <xf numFmtId="0" fontId="94" fillId="2" borderId="41" xfId="430" applyFont="1" applyFill="1" applyBorder="1" applyAlignment="1">
      <alignment horizontal="center" vertical="center" wrapText="1"/>
    </xf>
    <xf numFmtId="0" fontId="90" fillId="2" borderId="17" xfId="430" applyFont="1" applyFill="1" applyBorder="1" applyAlignment="1">
      <alignment horizontal="left" vertical="top" wrapText="1"/>
    </xf>
    <xf numFmtId="0" fontId="90" fillId="2" borderId="17" xfId="430" applyFont="1" applyFill="1" applyBorder="1" applyAlignment="1">
      <alignment horizontal="center" vertical="top" wrapText="1"/>
    </xf>
    <xf numFmtId="0" fontId="90" fillId="2" borderId="14" xfId="430" applyFont="1" applyFill="1" applyBorder="1" applyAlignment="1">
      <alignment horizontal="center" vertical="top" wrapText="1"/>
    </xf>
    <xf numFmtId="0" fontId="90" fillId="2" borderId="15" xfId="430" applyFont="1" applyFill="1" applyBorder="1" applyAlignment="1">
      <alignment horizontal="center" vertical="top" wrapText="1"/>
    </xf>
    <xf numFmtId="0" fontId="90" fillId="2" borderId="22" xfId="430" applyFont="1" applyFill="1" applyBorder="1" applyAlignment="1">
      <alignment horizontal="center" vertical="top" wrapText="1"/>
    </xf>
    <xf numFmtId="0" fontId="95" fillId="2" borderId="30" xfId="430" applyFont="1" applyFill="1" applyBorder="1" applyAlignment="1">
      <alignment horizontal="right" wrapText="1"/>
    </xf>
    <xf numFmtId="0" fontId="90" fillId="2" borderId="17" xfId="430" applyFont="1" applyFill="1" applyBorder="1" applyAlignment="1">
      <alignment horizontal="right" wrapText="1" indent="1"/>
    </xf>
    <xf numFmtId="49" fontId="90" fillId="2" borderId="14" xfId="430" applyNumberFormat="1" applyFont="1" applyFill="1" applyBorder="1" applyAlignment="1">
      <alignment horizontal="right" wrapText="1" indent="1"/>
    </xf>
    <xf numFmtId="0" fontId="90" fillId="2" borderId="15" xfId="430" applyFont="1" applyFill="1" applyBorder="1" applyAlignment="1">
      <alignment horizontal="right" wrapText="1" indent="1"/>
    </xf>
    <xf numFmtId="0" fontId="90" fillId="2" borderId="22" xfId="430" applyFont="1" applyFill="1" applyBorder="1" applyAlignment="1">
      <alignment horizontal="right" wrapText="1" indent="1"/>
    </xf>
    <xf numFmtId="0" fontId="95" fillId="2" borderId="42" xfId="430" applyFont="1" applyFill="1" applyBorder="1" applyAlignment="1">
      <alignment horizontal="left" indent="1"/>
    </xf>
    <xf numFmtId="164" fontId="90" fillId="2" borderId="0" xfId="430" applyNumberFormat="1" applyFont="1" applyFill="1" applyBorder="1" applyAlignment="1">
      <alignment horizontal="right" indent="1"/>
    </xf>
    <xf numFmtId="199" fontId="95" fillId="2" borderId="42" xfId="431" applyNumberFormat="1" applyFont="1" applyFill="1" applyBorder="1" applyAlignment="1">
      <alignment horizontal="right" indent="1"/>
    </xf>
    <xf numFmtId="195" fontId="90" fillId="2" borderId="19" xfId="430" applyNumberFormat="1" applyFont="1" applyFill="1" applyBorder="1" applyAlignment="1">
      <alignment horizontal="right" indent="1"/>
    </xf>
    <xf numFmtId="0" fontId="95" fillId="2" borderId="30" xfId="430" applyFont="1" applyFill="1" applyBorder="1" applyAlignment="1">
      <alignment horizontal="left" indent="1"/>
    </xf>
    <xf numFmtId="199" fontId="95" fillId="2" borderId="30" xfId="431" applyNumberFormat="1" applyFont="1" applyFill="1" applyBorder="1" applyAlignment="1">
      <alignment horizontal="right" indent="1"/>
    </xf>
    <xf numFmtId="0" fontId="95" fillId="2" borderId="22" xfId="430" applyFont="1" applyFill="1" applyBorder="1" applyAlignment="1">
      <alignment horizontal="left" indent="1"/>
    </xf>
    <xf numFmtId="3" fontId="95" fillId="2" borderId="14" xfId="430" applyNumberFormat="1" applyFont="1" applyFill="1" applyBorder="1" applyAlignment="1">
      <alignment horizontal="right" indent="1"/>
    </xf>
    <xf numFmtId="195" fontId="95" fillId="2" borderId="14" xfId="430" applyNumberFormat="1" applyFont="1" applyFill="1" applyBorder="1" applyAlignment="1">
      <alignment horizontal="right" indent="1"/>
    </xf>
    <xf numFmtId="195" fontId="95" fillId="2" borderId="17" xfId="430" applyNumberFormat="1" applyFont="1" applyFill="1" applyBorder="1" applyAlignment="1">
      <alignment horizontal="right" indent="1"/>
    </xf>
    <xf numFmtId="195" fontId="95" fillId="2" borderId="15" xfId="430" applyNumberFormat="1" applyFont="1" applyFill="1" applyBorder="1" applyAlignment="1">
      <alignment horizontal="right" indent="1"/>
    </xf>
    <xf numFmtId="195" fontId="95" fillId="2" borderId="22" xfId="430" applyNumberFormat="1" applyFont="1" applyFill="1" applyBorder="1" applyAlignment="1">
      <alignment horizontal="right" indent="1"/>
    </xf>
    <xf numFmtId="199" fontId="95" fillId="2" borderId="22" xfId="431" applyNumberFormat="1" applyFont="1" applyFill="1" applyBorder="1" applyAlignment="1">
      <alignment horizontal="right" indent="1"/>
    </xf>
    <xf numFmtId="0" fontId="19" fillId="0" borderId="0" xfId="53" applyFont="1"/>
    <xf numFmtId="0" fontId="32" fillId="0" borderId="0" xfId="429" applyFont="1"/>
    <xf numFmtId="0" fontId="32" fillId="0" borderId="0" xfId="429" applyFont="1" applyAlignment="1">
      <alignment horizontal="left"/>
    </xf>
    <xf numFmtId="0" fontId="32" fillId="0" borderId="0" xfId="429" applyFont="1" applyAlignment="1">
      <alignment wrapText="1"/>
    </xf>
    <xf numFmtId="0" fontId="32" fillId="0" borderId="0" xfId="429" applyFont="1" applyBorder="1" applyAlignment="1">
      <alignment horizontal="right"/>
    </xf>
    <xf numFmtId="0" fontId="32" fillId="0" borderId="0" xfId="429" applyFont="1" applyBorder="1"/>
    <xf numFmtId="0" fontId="32" fillId="0" borderId="0" xfId="429" applyFont="1" applyAlignment="1"/>
    <xf numFmtId="0" fontId="95" fillId="2" borderId="16" xfId="429" applyFont="1" applyFill="1" applyBorder="1" applyAlignment="1">
      <alignment horizontal="center"/>
    </xf>
    <xf numFmtId="0" fontId="95" fillId="2" borderId="41" xfId="53" applyFont="1" applyFill="1" applyBorder="1" applyAlignment="1">
      <alignment horizontal="left" vertical="center" wrapText="1" indent="1"/>
    </xf>
    <xf numFmtId="0" fontId="90" fillId="2" borderId="12" xfId="53" applyFont="1" applyFill="1" applyBorder="1" applyAlignment="1">
      <alignment horizontal="center" vertical="center" wrapText="1"/>
    </xf>
    <xf numFmtId="0" fontId="90" fillId="2" borderId="18" xfId="53" applyFont="1" applyFill="1" applyBorder="1" applyAlignment="1">
      <alignment horizontal="center" vertical="center" wrapText="1"/>
    </xf>
    <xf numFmtId="0" fontId="90" fillId="2" borderId="13" xfId="53" applyFont="1" applyFill="1" applyBorder="1" applyAlignment="1">
      <alignment horizontal="center" vertical="center" wrapText="1"/>
    </xf>
    <xf numFmtId="0" fontId="90" fillId="2" borderId="41" xfId="53" applyFont="1" applyFill="1" applyBorder="1" applyAlignment="1">
      <alignment horizontal="center" vertical="center" wrapText="1"/>
    </xf>
    <xf numFmtId="0" fontId="90" fillId="2" borderId="17" xfId="53" applyFont="1" applyFill="1" applyBorder="1" applyAlignment="1">
      <alignment horizontal="center" vertical="top" wrapText="1"/>
    </xf>
    <xf numFmtId="0" fontId="90" fillId="2" borderId="18" xfId="53" applyFont="1" applyFill="1" applyBorder="1" applyAlignment="1">
      <alignment horizontal="center" vertical="top" wrapText="1"/>
    </xf>
    <xf numFmtId="0" fontId="90" fillId="2" borderId="13" xfId="53" applyFont="1" applyFill="1" applyBorder="1" applyAlignment="1">
      <alignment horizontal="center" vertical="top" wrapText="1"/>
    </xf>
    <xf numFmtId="0" fontId="90" fillId="2" borderId="17" xfId="53" applyFont="1" applyFill="1" applyBorder="1" applyAlignment="1">
      <alignment horizontal="left" vertical="top" wrapText="1"/>
    </xf>
    <xf numFmtId="0" fontId="90" fillId="2" borderId="14" xfId="53" applyFont="1" applyFill="1" applyBorder="1" applyAlignment="1">
      <alignment horizontal="center" vertical="top" wrapText="1"/>
    </xf>
    <xf numFmtId="0" fontId="90" fillId="2" borderId="15" xfId="53" applyFont="1" applyFill="1" applyBorder="1" applyAlignment="1">
      <alignment horizontal="center" vertical="top" wrapText="1"/>
    </xf>
    <xf numFmtId="0" fontId="90" fillId="2" borderId="22" xfId="53" applyFont="1" applyFill="1" applyBorder="1" applyAlignment="1">
      <alignment horizontal="center" vertical="top" wrapText="1"/>
    </xf>
    <xf numFmtId="0" fontId="95" fillId="2" borderId="30" xfId="53" applyFont="1" applyFill="1" applyBorder="1" applyAlignment="1">
      <alignment horizontal="right" wrapText="1"/>
    </xf>
    <xf numFmtId="0" fontId="90" fillId="2" borderId="17" xfId="53" applyFont="1" applyFill="1" applyBorder="1" applyAlignment="1">
      <alignment horizontal="right" wrapText="1" indent="1"/>
    </xf>
    <xf numFmtId="49" fontId="90" fillId="2" borderId="14" xfId="53" applyNumberFormat="1" applyFont="1" applyFill="1" applyBorder="1" applyAlignment="1">
      <alignment horizontal="right" wrapText="1" indent="1"/>
    </xf>
    <xf numFmtId="0" fontId="90" fillId="2" borderId="15" xfId="53" applyFont="1" applyFill="1" applyBorder="1" applyAlignment="1">
      <alignment horizontal="right" wrapText="1" indent="1"/>
    </xf>
    <xf numFmtId="0" fontId="90" fillId="2" borderId="22" xfId="53" applyFont="1" applyFill="1" applyBorder="1" applyAlignment="1">
      <alignment horizontal="right" wrapText="1" indent="1"/>
    </xf>
    <xf numFmtId="0" fontId="95" fillId="2" borderId="42" xfId="53" applyFont="1" applyFill="1" applyBorder="1" applyAlignment="1">
      <alignment horizontal="left" indent="1"/>
    </xf>
    <xf numFmtId="3" fontId="90" fillId="2" borderId="0" xfId="53" applyNumberFormat="1" applyFont="1" applyFill="1" applyBorder="1" applyAlignment="1">
      <alignment horizontal="right" indent="1"/>
    </xf>
    <xf numFmtId="164" fontId="90" fillId="2" borderId="0" xfId="53" applyNumberFormat="1" applyFont="1" applyFill="1" applyBorder="1" applyAlignment="1">
      <alignment horizontal="right" indent="1"/>
    </xf>
    <xf numFmtId="164" fontId="90" fillId="2" borderId="16" xfId="53" applyNumberFormat="1" applyFont="1" applyFill="1" applyBorder="1" applyAlignment="1">
      <alignment horizontal="right" indent="1"/>
    </xf>
    <xf numFmtId="195" fontId="90" fillId="2" borderId="19" xfId="53" applyNumberFormat="1" applyFont="1" applyFill="1" applyBorder="1" applyAlignment="1">
      <alignment horizontal="right" indent="1"/>
    </xf>
    <xf numFmtId="164" fontId="90" fillId="2" borderId="42" xfId="53" applyNumberFormat="1" applyFont="1" applyFill="1" applyBorder="1" applyAlignment="1">
      <alignment horizontal="right" indent="1"/>
    </xf>
    <xf numFmtId="9" fontId="95" fillId="2" borderId="12" xfId="433" applyFont="1" applyFill="1" applyBorder="1" applyAlignment="1">
      <alignment horizontal="right" indent="1"/>
    </xf>
    <xf numFmtId="9" fontId="95" fillId="2" borderId="18" xfId="433" applyFont="1" applyFill="1" applyBorder="1" applyAlignment="1">
      <alignment horizontal="right" indent="1"/>
    </xf>
    <xf numFmtId="9" fontId="95" fillId="2" borderId="13" xfId="53" applyNumberFormat="1" applyFont="1" applyFill="1" applyBorder="1" applyAlignment="1">
      <alignment horizontal="right" indent="1"/>
    </xf>
    <xf numFmtId="200" fontId="90" fillId="2" borderId="0" xfId="53" applyNumberFormat="1" applyFont="1" applyFill="1" applyBorder="1" applyAlignment="1">
      <alignment horizontal="right" indent="1"/>
    </xf>
    <xf numFmtId="164" fontId="90" fillId="0" borderId="0" xfId="53" applyNumberFormat="1" applyFont="1" applyFill="1" applyBorder="1" applyAlignment="1">
      <alignment horizontal="right" indent="1"/>
    </xf>
    <xf numFmtId="9" fontId="95" fillId="2" borderId="16" xfId="433" applyFont="1" applyFill="1" applyBorder="1" applyAlignment="1">
      <alignment horizontal="right" indent="1"/>
    </xf>
    <xf numFmtId="9" fontId="95" fillId="2" borderId="0" xfId="433" applyFont="1" applyFill="1" applyBorder="1" applyAlignment="1">
      <alignment horizontal="right" indent="1"/>
    </xf>
    <xf numFmtId="9" fontId="95" fillId="2" borderId="19" xfId="53" applyNumberFormat="1" applyFont="1" applyFill="1" applyBorder="1" applyAlignment="1">
      <alignment horizontal="right" indent="1"/>
    </xf>
    <xf numFmtId="0" fontId="95" fillId="2" borderId="22" xfId="53" applyFont="1" applyFill="1" applyBorder="1" applyAlignment="1">
      <alignment horizontal="left" indent="1"/>
    </xf>
    <xf numFmtId="3" fontId="90" fillId="2" borderId="14" xfId="53" applyNumberFormat="1" applyFont="1" applyFill="1" applyBorder="1" applyAlignment="1">
      <alignment horizontal="right" indent="1"/>
    </xf>
    <xf numFmtId="164" fontId="90" fillId="2" borderId="14" xfId="53" applyNumberFormat="1" applyFont="1" applyFill="1" applyBorder="1" applyAlignment="1">
      <alignment horizontal="right" indent="1"/>
    </xf>
    <xf numFmtId="164" fontId="90" fillId="2" borderId="17" xfId="53" applyNumberFormat="1" applyFont="1" applyFill="1" applyBorder="1" applyAlignment="1">
      <alignment horizontal="right" indent="1"/>
    </xf>
    <xf numFmtId="164" fontId="90" fillId="2" borderId="15" xfId="53" applyNumberFormat="1" applyFont="1" applyFill="1" applyBorder="1" applyAlignment="1">
      <alignment horizontal="right" indent="1"/>
    </xf>
    <xf numFmtId="164" fontId="90" fillId="2" borderId="22" xfId="53" applyNumberFormat="1" applyFont="1" applyFill="1" applyBorder="1" applyAlignment="1">
      <alignment horizontal="right" indent="1"/>
    </xf>
    <xf numFmtId="9" fontId="95" fillId="2" borderId="17" xfId="433" applyFont="1" applyFill="1" applyBorder="1" applyAlignment="1">
      <alignment horizontal="right" indent="1"/>
    </xf>
    <xf numFmtId="9" fontId="95" fillId="2" borderId="14" xfId="433" applyFont="1" applyFill="1" applyBorder="1" applyAlignment="1">
      <alignment horizontal="right" indent="1"/>
    </xf>
    <xf numFmtId="9" fontId="95" fillId="2" borderId="15" xfId="53" applyNumberFormat="1" applyFont="1" applyFill="1" applyBorder="1" applyAlignment="1">
      <alignment horizontal="right" indent="1"/>
    </xf>
    <xf numFmtId="0" fontId="32" fillId="2" borderId="14" xfId="53" applyFill="1" applyBorder="1"/>
    <xf numFmtId="0" fontId="32" fillId="2" borderId="15" xfId="53" applyFill="1" applyBorder="1"/>
    <xf numFmtId="0" fontId="3" fillId="0" borderId="0" xfId="53" applyFont="1"/>
    <xf numFmtId="0" fontId="17" fillId="0" borderId="0" xfId="429" applyFont="1"/>
    <xf numFmtId="0" fontId="9" fillId="0" borderId="0" xfId="429" applyFont="1"/>
    <xf numFmtId="0" fontId="32" fillId="0" borderId="0" xfId="429" applyFont="1" applyBorder="1" applyAlignment="1">
      <alignment wrapText="1"/>
    </xf>
    <xf numFmtId="0" fontId="9" fillId="2" borderId="17" xfId="429" applyFont="1" applyFill="1" applyBorder="1" applyAlignment="1"/>
    <xf numFmtId="0" fontId="9" fillId="2" borderId="15" xfId="429" applyFont="1" applyFill="1" applyBorder="1" applyAlignment="1">
      <alignment wrapText="1"/>
    </xf>
    <xf numFmtId="0" fontId="9" fillId="2" borderId="14" xfId="429" applyFont="1" applyFill="1" applyBorder="1" applyAlignment="1">
      <alignment horizontal="center" vertical="top" wrapText="1"/>
    </xf>
    <xf numFmtId="0" fontId="9" fillId="2" borderId="14" xfId="429" applyFont="1" applyFill="1" applyBorder="1" applyAlignment="1">
      <alignment horizontal="left" vertical="top" wrapText="1"/>
    </xf>
    <xf numFmtId="164" fontId="9" fillId="2" borderId="15" xfId="429" applyNumberFormat="1" applyFont="1" applyFill="1" applyBorder="1" applyAlignment="1">
      <alignment horizontal="center" vertical="top" wrapText="1"/>
    </xf>
    <xf numFmtId="0" fontId="9" fillId="2" borderId="17" xfId="429" applyFont="1" applyFill="1" applyBorder="1" applyAlignment="1">
      <alignment wrapText="1"/>
    </xf>
    <xf numFmtId="0" fontId="9" fillId="2" borderId="14" xfId="429" applyFont="1" applyFill="1" applyBorder="1" applyAlignment="1">
      <alignment horizontal="center" wrapText="1"/>
    </xf>
    <xf numFmtId="0" fontId="9" fillId="2" borderId="14" xfId="429" applyFont="1" applyFill="1" applyBorder="1" applyAlignment="1">
      <alignment wrapText="1"/>
    </xf>
    <xf numFmtId="0" fontId="9" fillId="2" borderId="14" xfId="429" applyFont="1" applyFill="1" applyBorder="1" applyAlignment="1">
      <alignment horizontal="left" wrapText="1"/>
    </xf>
    <xf numFmtId="49" fontId="9" fillId="2" borderId="15" xfId="429" applyNumberFormat="1" applyFont="1" applyFill="1" applyBorder="1" applyAlignment="1">
      <alignment horizontal="center" wrapText="1"/>
    </xf>
    <xf numFmtId="0" fontId="9" fillId="2" borderId="0" xfId="429" applyFont="1" applyFill="1" applyBorder="1" applyAlignment="1">
      <alignment horizontal="left" indent="1"/>
    </xf>
    <xf numFmtId="0" fontId="17" fillId="2" borderId="16" xfId="429" applyFont="1" applyFill="1" applyBorder="1" applyAlignment="1">
      <alignment horizontal="left" indent="1"/>
    </xf>
    <xf numFmtId="0" fontId="17" fillId="2" borderId="19" xfId="429" applyFont="1" applyFill="1" applyBorder="1"/>
    <xf numFmtId="0" fontId="17" fillId="2" borderId="0" xfId="429" applyFont="1" applyFill="1" applyBorder="1" applyAlignment="1">
      <alignment horizontal="right" indent="1"/>
    </xf>
    <xf numFmtId="164" fontId="17" fillId="2" borderId="0" xfId="429" applyNumberFormat="1" applyFont="1" applyFill="1" applyBorder="1" applyAlignment="1">
      <alignment horizontal="right" indent="1"/>
    </xf>
    <xf numFmtId="0" fontId="17" fillId="2" borderId="0" xfId="429" applyFont="1" applyFill="1" applyBorder="1" applyAlignment="1">
      <alignment horizontal="left" indent="1"/>
    </xf>
    <xf numFmtId="9" fontId="17" fillId="2" borderId="0" xfId="433" applyFont="1" applyFill="1" applyBorder="1" applyAlignment="1">
      <alignment horizontal="right" indent="1"/>
    </xf>
    <xf numFmtId="164" fontId="17" fillId="2" borderId="19" xfId="433" applyNumberFormat="1" applyFont="1" applyFill="1" applyBorder="1" applyAlignment="1">
      <alignment horizontal="right" indent="1"/>
    </xf>
    <xf numFmtId="0" fontId="9" fillId="2" borderId="16" xfId="429" applyFont="1" applyFill="1" applyBorder="1" applyAlignment="1">
      <alignment horizontal="right"/>
    </xf>
    <xf numFmtId="0" fontId="97" fillId="2" borderId="19" xfId="429" applyFont="1" applyFill="1" applyBorder="1"/>
    <xf numFmtId="0" fontId="97" fillId="2" borderId="0" xfId="429" applyFont="1" applyFill="1" applyBorder="1" applyAlignment="1">
      <alignment horizontal="right" indent="1"/>
    </xf>
    <xf numFmtId="164" fontId="97" fillId="2" borderId="0" xfId="429" applyNumberFormat="1" applyFont="1" applyFill="1" applyBorder="1" applyAlignment="1">
      <alignment horizontal="right" indent="1"/>
    </xf>
    <xf numFmtId="0" fontId="97" fillId="2" borderId="0" xfId="429" applyFont="1" applyFill="1" applyBorder="1" applyAlignment="1">
      <alignment horizontal="left" indent="1"/>
    </xf>
    <xf numFmtId="9" fontId="97" fillId="2" borderId="0" xfId="433" applyFont="1" applyFill="1" applyBorder="1" applyAlignment="1">
      <alignment horizontal="right" indent="1"/>
    </xf>
    <xf numFmtId="164" fontId="97" fillId="2" borderId="19" xfId="433" applyNumberFormat="1" applyFont="1" applyFill="1" applyBorder="1" applyAlignment="1">
      <alignment horizontal="right" indent="1"/>
    </xf>
    <xf numFmtId="0" fontId="17" fillId="2" borderId="20" xfId="429" applyFont="1" applyFill="1" applyBorder="1" applyAlignment="1">
      <alignment horizontal="left" indent="1"/>
    </xf>
    <xf numFmtId="0" fontId="97" fillId="2" borderId="21" xfId="429" applyFont="1" applyFill="1" applyBorder="1"/>
    <xf numFmtId="0" fontId="97" fillId="2" borderId="5" xfId="429" applyFont="1" applyFill="1" applyBorder="1" applyAlignment="1">
      <alignment horizontal="right" indent="1"/>
    </xf>
    <xf numFmtId="0" fontId="17" fillId="2" borderId="5" xfId="429" applyFont="1" applyFill="1" applyBorder="1" applyAlignment="1">
      <alignment horizontal="right" indent="1"/>
    </xf>
    <xf numFmtId="164" fontId="17" fillId="2" borderId="5" xfId="429" applyNumberFormat="1" applyFont="1" applyFill="1" applyBorder="1" applyAlignment="1">
      <alignment horizontal="right" indent="1"/>
    </xf>
    <xf numFmtId="0" fontId="97" fillId="2" borderId="5" xfId="429" applyFont="1" applyFill="1" applyBorder="1" applyAlignment="1">
      <alignment horizontal="left" indent="1"/>
    </xf>
    <xf numFmtId="9" fontId="97" fillId="2" borderId="5" xfId="433" applyFont="1" applyFill="1" applyBorder="1" applyAlignment="1">
      <alignment horizontal="right" indent="1"/>
    </xf>
    <xf numFmtId="164" fontId="97" fillId="2" borderId="21" xfId="433" applyNumberFormat="1" applyFont="1" applyFill="1" applyBorder="1" applyAlignment="1">
      <alignment horizontal="right" indent="1"/>
    </xf>
    <xf numFmtId="0" fontId="9" fillId="2" borderId="16" xfId="429" applyFont="1" applyFill="1" applyBorder="1" applyAlignment="1">
      <alignment horizontal="left" indent="1"/>
    </xf>
    <xf numFmtId="0" fontId="9" fillId="2" borderId="0" xfId="429" applyFont="1" applyFill="1" applyBorder="1"/>
    <xf numFmtId="0" fontId="9" fillId="2" borderId="19" xfId="429" applyFont="1" applyFill="1" applyBorder="1"/>
    <xf numFmtId="0" fontId="9" fillId="2" borderId="20" xfId="429" applyFont="1" applyFill="1" applyBorder="1" applyAlignment="1">
      <alignment horizontal="left" indent="1"/>
    </xf>
    <xf numFmtId="0" fontId="9" fillId="2" borderId="5" xfId="429" applyFont="1" applyFill="1" applyBorder="1"/>
    <xf numFmtId="0" fontId="9" fillId="2" borderId="21" xfId="429" applyFont="1" applyFill="1" applyBorder="1"/>
    <xf numFmtId="0" fontId="95" fillId="2" borderId="41" xfId="430" applyFont="1" applyFill="1" applyBorder="1" applyAlignment="1">
      <alignment horizontal="center" vertical="top" wrapText="1"/>
    </xf>
    <xf numFmtId="0" fontId="90" fillId="2" borderId="12" xfId="430" applyFont="1" applyFill="1" applyBorder="1" applyAlignment="1">
      <alignment horizontal="center" vertical="top" wrapText="1"/>
    </xf>
    <xf numFmtId="0" fontId="90" fillId="2" borderId="18" xfId="430" applyFont="1" applyFill="1" applyBorder="1" applyAlignment="1">
      <alignment horizontal="center" vertical="top" wrapText="1"/>
    </xf>
    <xf numFmtId="0" fontId="90" fillId="2" borderId="13" xfId="430" applyFont="1" applyFill="1" applyBorder="1" applyAlignment="1">
      <alignment horizontal="center" vertical="top" wrapText="1"/>
    </xf>
    <xf numFmtId="0" fontId="90" fillId="2" borderId="41" xfId="430" applyFont="1" applyFill="1" applyBorder="1" applyAlignment="1">
      <alignment horizontal="center" vertical="top" wrapText="1"/>
    </xf>
    <xf numFmtId="0" fontId="95" fillId="2" borderId="17" xfId="429" applyFont="1" applyFill="1" applyBorder="1" applyAlignment="1"/>
    <xf numFmtId="0" fontId="95" fillId="2" borderId="15" xfId="429" applyFont="1" applyFill="1" applyBorder="1" applyAlignment="1">
      <alignment wrapText="1"/>
    </xf>
    <xf numFmtId="0" fontId="95" fillId="2" borderId="14" xfId="429" applyFont="1" applyFill="1" applyBorder="1" applyAlignment="1">
      <alignment horizontal="center" vertical="top" wrapText="1"/>
    </xf>
    <xf numFmtId="0" fontId="95" fillId="2" borderId="14" xfId="429" applyFont="1" applyFill="1" applyBorder="1" applyAlignment="1">
      <alignment horizontal="left" vertical="top" wrapText="1"/>
    </xf>
    <xf numFmtId="164" fontId="95" fillId="2" borderId="15" xfId="429" applyNumberFormat="1" applyFont="1" applyFill="1" applyBorder="1" applyAlignment="1">
      <alignment horizontal="center" vertical="top" wrapText="1"/>
    </xf>
    <xf numFmtId="0" fontId="94" fillId="2" borderId="16" xfId="429" applyFont="1" applyFill="1" applyBorder="1" applyAlignment="1">
      <alignment horizontal="left" indent="1"/>
    </xf>
    <xf numFmtId="0" fontId="94" fillId="2" borderId="19" xfId="429" applyFont="1" applyFill="1" applyBorder="1"/>
    <xf numFmtId="0" fontId="94" fillId="2" borderId="0" xfId="429" applyFont="1" applyFill="1" applyBorder="1" applyAlignment="1">
      <alignment horizontal="right" indent="1"/>
    </xf>
    <xf numFmtId="3" fontId="94" fillId="2" borderId="0" xfId="429" applyNumberFormat="1" applyFont="1" applyFill="1" applyBorder="1" applyAlignment="1">
      <alignment horizontal="right" indent="1"/>
    </xf>
    <xf numFmtId="164" fontId="94" fillId="2" borderId="0" xfId="429" applyNumberFormat="1" applyFont="1" applyFill="1" applyBorder="1" applyAlignment="1">
      <alignment horizontal="right" indent="1"/>
    </xf>
    <xf numFmtId="0" fontId="94" fillId="2" borderId="0" xfId="429" applyFont="1" applyFill="1" applyBorder="1" applyAlignment="1">
      <alignment horizontal="left"/>
    </xf>
    <xf numFmtId="9" fontId="94" fillId="2" borderId="0" xfId="433" applyFont="1" applyFill="1" applyBorder="1" applyAlignment="1">
      <alignment horizontal="right" indent="1"/>
    </xf>
    <xf numFmtId="164" fontId="94" fillId="2" borderId="19" xfId="433" applyNumberFormat="1" applyFont="1" applyFill="1" applyBorder="1" applyAlignment="1">
      <alignment horizontal="right" indent="1"/>
    </xf>
    <xf numFmtId="0" fontId="95" fillId="2" borderId="16" xfId="429" applyFont="1" applyFill="1" applyBorder="1" applyAlignment="1"/>
    <xf numFmtId="0" fontId="20" fillId="2" borderId="19" xfId="429" applyFont="1" applyFill="1" applyBorder="1"/>
    <xf numFmtId="0" fontId="20" fillId="2" borderId="0" xfId="429" applyFont="1" applyFill="1" applyBorder="1" applyAlignment="1">
      <alignment horizontal="right" indent="1"/>
    </xf>
    <xf numFmtId="164" fontId="20" fillId="2" borderId="0" xfId="429" applyNumberFormat="1" applyFont="1" applyFill="1" applyBorder="1" applyAlignment="1">
      <alignment horizontal="right" indent="1"/>
    </xf>
    <xf numFmtId="0" fontId="20" fillId="2" borderId="0" xfId="429" applyFont="1" applyFill="1" applyBorder="1" applyAlignment="1">
      <alignment horizontal="left"/>
    </xf>
    <xf numFmtId="9" fontId="20" fillId="2" borderId="0" xfId="433" applyFont="1" applyFill="1" applyBorder="1" applyAlignment="1">
      <alignment horizontal="right" indent="1"/>
    </xf>
    <xf numFmtId="164" fontId="20" fillId="2" borderId="19" xfId="433" applyNumberFormat="1" applyFont="1" applyFill="1" applyBorder="1" applyAlignment="1">
      <alignment horizontal="right" indent="1"/>
    </xf>
    <xf numFmtId="0" fontId="94" fillId="2" borderId="20" xfId="429" applyFont="1" applyFill="1" applyBorder="1" applyAlignment="1">
      <alignment horizontal="left" indent="1"/>
    </xf>
    <xf numFmtId="0" fontId="20" fillId="2" borderId="21" xfId="429" applyFont="1" applyFill="1" applyBorder="1"/>
    <xf numFmtId="0" fontId="20" fillId="2" borderId="5" xfId="429" applyFont="1" applyFill="1" applyBorder="1" applyAlignment="1">
      <alignment horizontal="right" indent="1"/>
    </xf>
    <xf numFmtId="3" fontId="94" fillId="2" borderId="5" xfId="429" applyNumberFormat="1" applyFont="1" applyFill="1" applyBorder="1" applyAlignment="1">
      <alignment horizontal="right" indent="1"/>
    </xf>
    <xf numFmtId="164" fontId="94" fillId="2" borderId="5" xfId="429" applyNumberFormat="1" applyFont="1" applyFill="1" applyBorder="1" applyAlignment="1">
      <alignment horizontal="right" indent="1"/>
    </xf>
    <xf numFmtId="0" fontId="94" fillId="2" borderId="5" xfId="429" applyFont="1" applyFill="1" applyBorder="1" applyAlignment="1">
      <alignment horizontal="left"/>
    </xf>
    <xf numFmtId="9" fontId="20" fillId="2" borderId="5" xfId="433" applyFont="1" applyFill="1" applyBorder="1" applyAlignment="1">
      <alignment horizontal="right" indent="1"/>
    </xf>
    <xf numFmtId="164" fontId="20" fillId="2" borderId="21" xfId="433" applyNumberFormat="1" applyFont="1" applyFill="1" applyBorder="1" applyAlignment="1">
      <alignment horizontal="right" indent="1"/>
    </xf>
    <xf numFmtId="0" fontId="95" fillId="2" borderId="16" xfId="429" applyFont="1" applyFill="1" applyBorder="1" applyAlignment="1">
      <alignment horizontal="left" indent="1"/>
    </xf>
    <xf numFmtId="0" fontId="95" fillId="2" borderId="0" xfId="429" applyFont="1" applyFill="1" applyBorder="1"/>
    <xf numFmtId="0" fontId="95" fillId="2" borderId="19" xfId="429" applyFont="1" applyFill="1" applyBorder="1"/>
    <xf numFmtId="0" fontId="95" fillId="2" borderId="20" xfId="429" applyFont="1" applyFill="1" applyBorder="1" applyAlignment="1">
      <alignment horizontal="left" indent="1"/>
    </xf>
    <xf numFmtId="0" fontId="95" fillId="2" borderId="5" xfId="429" applyFont="1" applyFill="1" applyBorder="1"/>
    <xf numFmtId="0" fontId="95" fillId="2" borderId="21" xfId="429" applyFont="1" applyFill="1" applyBorder="1"/>
    <xf numFmtId="0" fontId="95" fillId="2" borderId="41" xfId="53" applyFont="1" applyFill="1" applyBorder="1" applyAlignment="1">
      <alignment horizontal="left" vertical="top" wrapText="1" indent="1"/>
    </xf>
    <xf numFmtId="0" fontId="90" fillId="2" borderId="12" xfId="53" applyFont="1" applyFill="1" applyBorder="1" applyAlignment="1">
      <alignment horizontal="center" vertical="top" wrapText="1"/>
    </xf>
    <xf numFmtId="0" fontId="90" fillId="2" borderId="41" xfId="53" applyFont="1" applyFill="1" applyBorder="1" applyAlignment="1">
      <alignment horizontal="center" vertical="top" wrapText="1"/>
    </xf>
    <xf numFmtId="3" fontId="90" fillId="2" borderId="0" xfId="430" applyNumberFormat="1" applyFont="1" applyFill="1" applyBorder="1" applyAlignment="1">
      <alignment horizontal="right" indent="1"/>
    </xf>
    <xf numFmtId="164" fontId="90" fillId="2" borderId="16" xfId="430" applyNumberFormat="1" applyFont="1" applyFill="1" applyBorder="1" applyAlignment="1">
      <alignment horizontal="right" indent="1"/>
    </xf>
    <xf numFmtId="164" fontId="90" fillId="2" borderId="42" xfId="430" applyNumberFormat="1" applyFont="1" applyFill="1" applyBorder="1" applyAlignment="1">
      <alignment horizontal="right" indent="1"/>
    </xf>
    <xf numFmtId="9" fontId="95" fillId="2" borderId="19" xfId="430" applyNumberFormat="1" applyFont="1" applyFill="1" applyBorder="1" applyAlignment="1">
      <alignment horizontal="right" indent="1"/>
    </xf>
    <xf numFmtId="164" fontId="32" fillId="0" borderId="0" xfId="53" applyNumberFormat="1"/>
    <xf numFmtId="3" fontId="90" fillId="2" borderId="14" xfId="430" applyNumberFormat="1" applyFont="1" applyFill="1" applyBorder="1" applyAlignment="1">
      <alignment horizontal="right" indent="1"/>
    </xf>
    <xf numFmtId="164" fontId="90" fillId="2" borderId="14" xfId="430" applyNumberFormat="1" applyFont="1" applyFill="1" applyBorder="1" applyAlignment="1">
      <alignment horizontal="right" indent="1"/>
    </xf>
    <xf numFmtId="164" fontId="90" fillId="2" borderId="17" xfId="430" applyNumberFormat="1" applyFont="1" applyFill="1" applyBorder="1" applyAlignment="1">
      <alignment horizontal="right" indent="1"/>
    </xf>
    <xf numFmtId="164" fontId="90" fillId="2" borderId="15" xfId="430" applyNumberFormat="1" applyFont="1" applyFill="1" applyBorder="1" applyAlignment="1">
      <alignment horizontal="right" indent="1"/>
    </xf>
    <xf numFmtId="164" fontId="90" fillId="2" borderId="22" xfId="430" applyNumberFormat="1" applyFont="1" applyFill="1" applyBorder="1" applyAlignment="1">
      <alignment horizontal="right" indent="1"/>
    </xf>
    <xf numFmtId="9" fontId="95" fillId="2" borderId="15" xfId="430" applyNumberFormat="1" applyFont="1" applyFill="1" applyBorder="1" applyAlignment="1">
      <alignment horizontal="right" indent="1"/>
    </xf>
    <xf numFmtId="0" fontId="41" fillId="2" borderId="0" xfId="429" applyFont="1" applyFill="1" applyBorder="1" applyAlignment="1">
      <alignment horizontal="center" vertical="center" wrapText="1"/>
    </xf>
    <xf numFmtId="0" fontId="9" fillId="2" borderId="42" xfId="429" applyFont="1" applyFill="1" applyBorder="1" applyAlignment="1">
      <alignment wrapText="1"/>
    </xf>
    <xf numFmtId="0" fontId="9" fillId="2" borderId="19" xfId="429" applyFont="1" applyFill="1" applyBorder="1" applyAlignment="1">
      <alignment horizontal="left" indent="1"/>
    </xf>
    <xf numFmtId="164" fontId="41" fillId="2" borderId="41" xfId="429" applyNumberFormat="1" applyFont="1" applyFill="1" applyBorder="1" applyAlignment="1">
      <alignment horizontal="right" indent="1"/>
    </xf>
    <xf numFmtId="0" fontId="9" fillId="2" borderId="13" xfId="429" applyFont="1" applyFill="1" applyBorder="1" applyAlignment="1">
      <alignment horizontal="left" indent="1"/>
    </xf>
    <xf numFmtId="0" fontId="9" fillId="2" borderId="42" xfId="429" applyFont="1" applyFill="1" applyBorder="1" applyAlignment="1">
      <alignment horizontal="left" indent="1"/>
    </xf>
    <xf numFmtId="164" fontId="41" fillId="2" borderId="42" xfId="429" applyNumberFormat="1" applyFont="1" applyFill="1" applyBorder="1" applyAlignment="1">
      <alignment horizontal="right" indent="1"/>
    </xf>
    <xf numFmtId="0" fontId="9" fillId="2" borderId="30" xfId="429" applyFont="1" applyFill="1" applyBorder="1" applyAlignment="1">
      <alignment horizontal="left" indent="1"/>
    </xf>
    <xf numFmtId="164" fontId="41" fillId="2" borderId="30" xfId="429" applyNumberFormat="1" applyFont="1" applyFill="1" applyBorder="1" applyAlignment="1">
      <alignment horizontal="right" indent="1"/>
    </xf>
    <xf numFmtId="0" fontId="9" fillId="2" borderId="21" xfId="429" applyFont="1" applyFill="1" applyBorder="1" applyAlignment="1">
      <alignment horizontal="left" indent="1"/>
    </xf>
    <xf numFmtId="164" fontId="41" fillId="2" borderId="12" xfId="429" applyNumberFormat="1" applyFont="1" applyFill="1" applyBorder="1" applyAlignment="1">
      <alignment horizontal="right" indent="1"/>
    </xf>
    <xf numFmtId="164" fontId="41" fillId="2" borderId="41" xfId="429" applyNumberFormat="1" applyFont="1" applyFill="1" applyBorder="1" applyAlignment="1">
      <alignment horizontal="left" indent="1"/>
    </xf>
    <xf numFmtId="164" fontId="41" fillId="2" borderId="16" xfId="429" applyNumberFormat="1" applyFont="1" applyFill="1" applyBorder="1" applyAlignment="1">
      <alignment horizontal="right" indent="1"/>
    </xf>
    <xf numFmtId="164" fontId="41" fillId="2" borderId="42" xfId="429" applyNumberFormat="1" applyFont="1" applyFill="1" applyBorder="1" applyAlignment="1">
      <alignment horizontal="left" indent="1"/>
    </xf>
    <xf numFmtId="164" fontId="41" fillId="2" borderId="20" xfId="429" applyNumberFormat="1" applyFont="1" applyFill="1" applyBorder="1" applyAlignment="1">
      <alignment horizontal="right" indent="1"/>
    </xf>
    <xf numFmtId="0" fontId="9" fillId="2" borderId="18" xfId="429" applyFont="1" applyFill="1" applyBorder="1" applyAlignment="1">
      <alignment horizontal="left" indent="1"/>
    </xf>
    <xf numFmtId="164" fontId="9" fillId="2" borderId="12" xfId="429" applyNumberFormat="1" applyFont="1" applyFill="1" applyBorder="1" applyAlignment="1">
      <alignment horizontal="right" indent="1"/>
    </xf>
    <xf numFmtId="164" fontId="9" fillId="2" borderId="16" xfId="429" applyNumberFormat="1" applyFont="1" applyFill="1" applyBorder="1" applyAlignment="1">
      <alignment horizontal="right" indent="1"/>
    </xf>
    <xf numFmtId="164" fontId="9" fillId="2" borderId="20" xfId="429" applyNumberFormat="1" applyFont="1" applyFill="1" applyBorder="1" applyAlignment="1">
      <alignment horizontal="right" indent="1"/>
    </xf>
    <xf numFmtId="0" fontId="3" fillId="2" borderId="19" xfId="429" applyFill="1" applyBorder="1"/>
    <xf numFmtId="0" fontId="3" fillId="2" borderId="21" xfId="429" applyFill="1" applyBorder="1"/>
    <xf numFmtId="0" fontId="32" fillId="0" borderId="0" xfId="53" applyAlignment="1">
      <alignment horizontal="left" vertical="center" indent="1"/>
    </xf>
    <xf numFmtId="0" fontId="32" fillId="0" borderId="0" xfId="53" applyAlignment="1">
      <alignment vertical="center"/>
    </xf>
    <xf numFmtId="4" fontId="32" fillId="0" borderId="0" xfId="53" applyNumberFormat="1" applyAlignment="1">
      <alignment vertical="center"/>
    </xf>
    <xf numFmtId="3" fontId="32" fillId="0" borderId="0" xfId="53" applyNumberFormat="1" applyAlignment="1">
      <alignment vertical="center"/>
    </xf>
    <xf numFmtId="198" fontId="0" fillId="0" borderId="0" xfId="427" applyNumberFormat="1" applyFont="1" applyAlignment="1">
      <alignment vertical="center"/>
    </xf>
    <xf numFmtId="3" fontId="32" fillId="0" borderId="0" xfId="53" applyNumberFormat="1" applyAlignment="1">
      <alignment horizontal="right" vertical="center" indent="2"/>
    </xf>
    <xf numFmtId="0" fontId="95" fillId="0" borderId="0" xfId="53" applyFont="1" applyBorder="1"/>
    <xf numFmtId="0" fontId="19" fillId="0" borderId="0" xfId="53" applyFont="1" applyBorder="1"/>
    <xf numFmtId="0" fontId="41" fillId="0" borderId="0" xfId="369" applyFont="1" applyAlignment="1">
      <alignment horizontal="centerContinuous" vertical="center"/>
    </xf>
    <xf numFmtId="0" fontId="41" fillId="0" borderId="0" xfId="369" applyFont="1"/>
    <xf numFmtId="0" fontId="72" fillId="0" borderId="0" xfId="369" applyFont="1" applyAlignment="1">
      <alignment wrapText="1"/>
    </xf>
    <xf numFmtId="0" fontId="72" fillId="0" borderId="0" xfId="369" applyFont="1"/>
    <xf numFmtId="0" fontId="41" fillId="0" borderId="0" xfId="369" applyFont="1" applyFill="1"/>
    <xf numFmtId="0" fontId="41" fillId="2" borderId="0" xfId="369" applyFont="1" applyFill="1" applyBorder="1"/>
    <xf numFmtId="0" fontId="102" fillId="0" borderId="0" xfId="369" applyFont="1" applyFill="1" applyAlignment="1">
      <alignment vertical="center"/>
    </xf>
    <xf numFmtId="0" fontId="9" fillId="0" borderId="0" xfId="435"/>
    <xf numFmtId="164" fontId="9" fillId="0" borderId="0" xfId="435" applyNumberFormat="1"/>
    <xf numFmtId="0" fontId="9" fillId="0" borderId="0" xfId="435" applyFill="1"/>
    <xf numFmtId="9" fontId="0" fillId="0" borderId="0" xfId="436" applyFont="1"/>
    <xf numFmtId="0" fontId="3" fillId="0" borderId="0" xfId="437"/>
    <xf numFmtId="0" fontId="3" fillId="0" borderId="0" xfId="437" applyAlignment="1"/>
    <xf numFmtId="164" fontId="3" fillId="0" borderId="0" xfId="437" applyNumberFormat="1"/>
    <xf numFmtId="0" fontId="3" fillId="0" borderId="0" xfId="437" applyAlignment="1">
      <alignment vertical="center"/>
    </xf>
    <xf numFmtId="14" fontId="9" fillId="0" borderId="0" xfId="435" applyNumberFormat="1"/>
    <xf numFmtId="203" fontId="9" fillId="0" borderId="0" xfId="435" applyNumberFormat="1"/>
    <xf numFmtId="164" fontId="0" fillId="2" borderId="16" xfId="0" applyNumberFormat="1" applyFill="1" applyBorder="1" applyAlignment="1">
      <alignment horizontal="right" indent="1"/>
    </xf>
    <xf numFmtId="164" fontId="0" fillId="2" borderId="19" xfId="0" applyNumberFormat="1" applyFill="1" applyBorder="1" applyAlignment="1">
      <alignment horizontal="right" indent="1"/>
    </xf>
    <xf numFmtId="0" fontId="0" fillId="2" borderId="12" xfId="0" applyFill="1" applyBorder="1" applyAlignment="1">
      <alignment horizontal="left" indent="1"/>
    </xf>
    <xf numFmtId="0" fontId="0" fillId="2" borderId="16" xfId="0" applyFill="1" applyBorder="1" applyAlignment="1">
      <alignment horizontal="left" indent="1"/>
    </xf>
    <xf numFmtId="9" fontId="0" fillId="2" borderId="42" xfId="433" applyFont="1" applyFill="1" applyBorder="1" applyAlignment="1">
      <alignment horizontal="right" indent="1"/>
    </xf>
    <xf numFmtId="0" fontId="0" fillId="2" borderId="20" xfId="0" applyFill="1" applyBorder="1" applyAlignment="1">
      <alignment horizontal="left" indent="1"/>
    </xf>
    <xf numFmtId="9" fontId="0" fillId="2" borderId="30" xfId="433" applyFont="1" applyFill="1" applyBorder="1" applyAlignment="1">
      <alignment horizontal="right" indent="1"/>
    </xf>
    <xf numFmtId="0" fontId="95" fillId="0" borderId="0" xfId="53" applyFont="1" applyAlignment="1">
      <alignment vertical="center"/>
    </xf>
    <xf numFmtId="164" fontId="0" fillId="2" borderId="41" xfId="0" applyNumberFormat="1" applyFill="1" applyBorder="1" applyAlignment="1">
      <alignment horizontal="right" indent="1"/>
    </xf>
    <xf numFmtId="0" fontId="0" fillId="2" borderId="12" xfId="0" applyFill="1" applyBorder="1" applyAlignment="1">
      <alignment horizontal="right" indent="1"/>
    </xf>
    <xf numFmtId="0" fontId="0" fillId="2" borderId="41" xfId="0" applyFill="1" applyBorder="1" applyAlignment="1">
      <alignment horizontal="right" indent="1"/>
    </xf>
    <xf numFmtId="0" fontId="0" fillId="2" borderId="13" xfId="0" applyFill="1" applyBorder="1" applyAlignment="1">
      <alignment horizontal="right" indent="1"/>
    </xf>
    <xf numFmtId="0" fontId="0" fillId="2" borderId="18" xfId="0" applyFill="1" applyBorder="1" applyAlignment="1">
      <alignment horizontal="right" indent="1"/>
    </xf>
    <xf numFmtId="164" fontId="0" fillId="2" borderId="42" xfId="0" applyNumberFormat="1" applyFill="1" applyBorder="1" applyAlignment="1">
      <alignment horizontal="right" indent="1"/>
    </xf>
    <xf numFmtId="0" fontId="0" fillId="2" borderId="16" xfId="0" applyFill="1" applyBorder="1" applyAlignment="1">
      <alignment horizontal="right" indent="1"/>
    </xf>
    <xf numFmtId="0" fontId="0" fillId="2" borderId="42" xfId="0" applyFill="1" applyBorder="1" applyAlignment="1">
      <alignment horizontal="right" indent="1"/>
    </xf>
    <xf numFmtId="0" fontId="0" fillId="2" borderId="19" xfId="0" applyFill="1" applyBorder="1" applyAlignment="1">
      <alignment horizontal="right" indent="1"/>
    </xf>
    <xf numFmtId="0" fontId="0" fillId="2" borderId="0" xfId="0" applyFill="1" applyBorder="1" applyAlignment="1">
      <alignment horizontal="right" indent="1"/>
    </xf>
    <xf numFmtId="1" fontId="0" fillId="2" borderId="42" xfId="0" applyNumberFormat="1" applyFill="1" applyBorder="1" applyAlignment="1">
      <alignment horizontal="right" indent="1"/>
    </xf>
    <xf numFmtId="1" fontId="0" fillId="2" borderId="30" xfId="0" applyNumberFormat="1" applyFill="1" applyBorder="1" applyAlignment="1">
      <alignment horizontal="right" indent="1"/>
    </xf>
    <xf numFmtId="0" fontId="95" fillId="0" borderId="0" xfId="53" applyFont="1"/>
    <xf numFmtId="0" fontId="95" fillId="2" borderId="12" xfId="53" applyFont="1" applyFill="1" applyBorder="1"/>
    <xf numFmtId="0" fontId="95" fillId="2" borderId="16" xfId="53" applyFont="1" applyFill="1" applyBorder="1"/>
    <xf numFmtId="49" fontId="95" fillId="2" borderId="17" xfId="53" applyNumberFormat="1" applyFont="1" applyFill="1" applyBorder="1" applyAlignment="1">
      <alignment horizontal="center"/>
    </xf>
    <xf numFmtId="49" fontId="95" fillId="2" borderId="15" xfId="53" applyNumberFormat="1" applyFont="1" applyFill="1" applyBorder="1" applyAlignment="1">
      <alignment horizontal="center"/>
    </xf>
    <xf numFmtId="0" fontId="95" fillId="2" borderId="14" xfId="53" applyFont="1" applyFill="1" applyBorder="1" applyAlignment="1">
      <alignment horizontal="center"/>
    </xf>
    <xf numFmtId="0" fontId="95" fillId="2" borderId="15" xfId="53" applyFont="1" applyFill="1" applyBorder="1" applyAlignment="1">
      <alignment horizontal="center"/>
    </xf>
    <xf numFmtId="0" fontId="95" fillId="2" borderId="12" xfId="53" applyFont="1" applyFill="1" applyBorder="1" applyAlignment="1">
      <alignment horizontal="left" indent="1"/>
    </xf>
    <xf numFmtId="0" fontId="95" fillId="2" borderId="12" xfId="53" applyFont="1" applyFill="1" applyBorder="1" applyAlignment="1">
      <alignment horizontal="right" indent="1"/>
    </xf>
    <xf numFmtId="1" fontId="95" fillId="2" borderId="13" xfId="53" applyNumberFormat="1" applyFont="1" applyFill="1" applyBorder="1" applyAlignment="1">
      <alignment horizontal="right" indent="1"/>
    </xf>
    <xf numFmtId="164" fontId="95" fillId="2" borderId="18" xfId="53" applyNumberFormat="1" applyFont="1" applyFill="1" applyBorder="1" applyAlignment="1">
      <alignment horizontal="right" indent="1"/>
    </xf>
    <xf numFmtId="164" fontId="95" fillId="2" borderId="13" xfId="53" applyNumberFormat="1" applyFont="1" applyFill="1" applyBorder="1" applyAlignment="1">
      <alignment horizontal="right" indent="1"/>
    </xf>
    <xf numFmtId="0" fontId="95" fillId="2" borderId="16" xfId="53" applyFont="1" applyFill="1" applyBorder="1" applyAlignment="1">
      <alignment horizontal="left" indent="2"/>
    </xf>
    <xf numFmtId="0" fontId="95" fillId="2" borderId="16" xfId="53" applyFont="1" applyFill="1" applyBorder="1" applyAlignment="1">
      <alignment horizontal="right" indent="1"/>
    </xf>
    <xf numFmtId="1" fontId="95" fillId="2" borderId="19" xfId="53" applyNumberFormat="1" applyFont="1" applyFill="1" applyBorder="1" applyAlignment="1">
      <alignment horizontal="right" indent="1"/>
    </xf>
    <xf numFmtId="164" fontId="95" fillId="2" borderId="0" xfId="53" applyNumberFormat="1" applyFont="1" applyFill="1" applyBorder="1" applyAlignment="1">
      <alignment horizontal="right" indent="1"/>
    </xf>
    <xf numFmtId="164" fontId="95" fillId="2" borderId="19" xfId="53" applyNumberFormat="1" applyFont="1" applyFill="1" applyBorder="1" applyAlignment="1">
      <alignment horizontal="right" indent="1"/>
    </xf>
    <xf numFmtId="0" fontId="95" fillId="2" borderId="20" xfId="53" applyFont="1" applyFill="1" applyBorder="1" applyAlignment="1">
      <alignment horizontal="left" indent="2"/>
    </xf>
    <xf numFmtId="0" fontId="95" fillId="2" borderId="20" xfId="53" applyFont="1" applyFill="1" applyBorder="1" applyAlignment="1">
      <alignment horizontal="right" indent="1"/>
    </xf>
    <xf numFmtId="1" fontId="95" fillId="2" borderId="21" xfId="53" applyNumberFormat="1" applyFont="1" applyFill="1" applyBorder="1" applyAlignment="1">
      <alignment horizontal="right" indent="1"/>
    </xf>
    <xf numFmtId="164" fontId="95" fillId="2" borderId="5" xfId="53" applyNumberFormat="1" applyFont="1" applyFill="1" applyBorder="1" applyAlignment="1">
      <alignment horizontal="right" indent="1"/>
    </xf>
    <xf numFmtId="164" fontId="95" fillId="2" borderId="21" xfId="53" applyNumberFormat="1" applyFont="1" applyFill="1" applyBorder="1" applyAlignment="1">
      <alignment horizontal="right" indent="1"/>
    </xf>
    <xf numFmtId="2" fontId="95" fillId="2" borderId="0" xfId="53" applyNumberFormat="1" applyFont="1" applyFill="1" applyBorder="1" applyAlignment="1">
      <alignment horizontal="right" indent="1"/>
    </xf>
    <xf numFmtId="0" fontId="95" fillId="2" borderId="20" xfId="53" applyFont="1" applyFill="1" applyBorder="1" applyAlignment="1">
      <alignment horizontal="left" indent="1"/>
    </xf>
    <xf numFmtId="0" fontId="95" fillId="2" borderId="17" xfId="53" applyFont="1" applyFill="1" applyBorder="1" applyAlignment="1">
      <alignment horizontal="left" indent="1"/>
    </xf>
    <xf numFmtId="1" fontId="95" fillId="2" borderId="17" xfId="53" applyNumberFormat="1" applyFont="1" applyFill="1" applyBorder="1" applyAlignment="1">
      <alignment horizontal="right" indent="1"/>
    </xf>
    <xf numFmtId="164" fontId="95" fillId="2" borderId="14" xfId="53" applyNumberFormat="1" applyFont="1" applyFill="1" applyBorder="1" applyAlignment="1">
      <alignment horizontal="right" indent="1"/>
    </xf>
    <xf numFmtId="164" fontId="95" fillId="2" borderId="15" xfId="53" applyNumberFormat="1" applyFont="1" applyFill="1" applyBorder="1" applyAlignment="1">
      <alignment horizontal="right" indent="1"/>
    </xf>
    <xf numFmtId="0" fontId="3" fillId="0" borderId="0" xfId="429" applyAlignment="1">
      <alignment horizontal="center" wrapText="1"/>
    </xf>
    <xf numFmtId="0" fontId="92" fillId="2" borderId="12" xfId="429" applyFont="1" applyFill="1" applyBorder="1" applyAlignment="1">
      <alignment horizontal="center" wrapText="1"/>
    </xf>
    <xf numFmtId="0" fontId="3" fillId="2" borderId="12" xfId="429" applyFill="1" applyBorder="1" applyAlignment="1">
      <alignment horizontal="center" vertical="center" wrapText="1"/>
    </xf>
    <xf numFmtId="0" fontId="3" fillId="2" borderId="41" xfId="429" applyFill="1" applyBorder="1" applyAlignment="1">
      <alignment horizontal="center" vertical="center" wrapText="1"/>
    </xf>
    <xf numFmtId="0" fontId="3" fillId="2" borderId="13" xfId="429" applyFill="1" applyBorder="1" applyAlignment="1">
      <alignment horizontal="center" vertical="center" wrapText="1"/>
    </xf>
    <xf numFmtId="0" fontId="92" fillId="2" borderId="20" xfId="429" applyFont="1" applyFill="1" applyBorder="1" applyAlignment="1">
      <alignment horizontal="center"/>
    </xf>
    <xf numFmtId="0" fontId="3" fillId="2" borderId="20" xfId="429" applyFill="1" applyBorder="1" applyAlignment="1">
      <alignment horizontal="center"/>
    </xf>
    <xf numFmtId="0" fontId="3" fillId="2" borderId="30" xfId="429" applyFill="1" applyBorder="1" applyAlignment="1">
      <alignment horizontal="center"/>
    </xf>
    <xf numFmtId="0" fontId="3" fillId="2" borderId="21" xfId="429" applyFill="1" applyBorder="1" applyAlignment="1">
      <alignment horizontal="center"/>
    </xf>
    <xf numFmtId="0" fontId="92" fillId="2" borderId="12" xfId="429" applyFont="1" applyFill="1" applyBorder="1" applyAlignment="1">
      <alignment horizontal="center"/>
    </xf>
    <xf numFmtId="1" fontId="3" fillId="2" borderId="12" xfId="429" applyNumberFormat="1" applyFill="1" applyBorder="1" applyAlignment="1">
      <alignment horizontal="center"/>
    </xf>
    <xf numFmtId="1" fontId="3" fillId="2" borderId="41" xfId="429" applyNumberFormat="1" applyFill="1" applyBorder="1" applyAlignment="1">
      <alignment horizontal="right" indent="1"/>
    </xf>
    <xf numFmtId="164" fontId="3" fillId="2" borderId="13" xfId="429" applyNumberFormat="1" applyFill="1" applyBorder="1" applyAlignment="1">
      <alignment horizontal="center"/>
    </xf>
    <xf numFmtId="3" fontId="3" fillId="2" borderId="41" xfId="429" applyNumberFormat="1" applyFill="1" applyBorder="1" applyAlignment="1">
      <alignment horizontal="right" indent="1"/>
    </xf>
    <xf numFmtId="0" fontId="92" fillId="2" borderId="16" xfId="429" applyFont="1" applyFill="1" applyBorder="1" applyAlignment="1">
      <alignment horizontal="center"/>
    </xf>
    <xf numFmtId="1" fontId="3" fillId="2" borderId="16" xfId="429" applyNumberFormat="1" applyFill="1" applyBorder="1" applyAlignment="1">
      <alignment horizontal="center"/>
    </xf>
    <xf numFmtId="3" fontId="3" fillId="2" borderId="42" xfId="429" applyNumberFormat="1" applyFill="1" applyBorder="1" applyAlignment="1">
      <alignment horizontal="right" indent="1"/>
    </xf>
    <xf numFmtId="164" fontId="3" fillId="2" borderId="19" xfId="429" applyNumberFormat="1" applyFill="1" applyBorder="1" applyAlignment="1">
      <alignment horizontal="center"/>
    </xf>
    <xf numFmtId="1" fontId="3" fillId="2" borderId="42" xfId="429" applyNumberFormat="1" applyFill="1" applyBorder="1" applyAlignment="1">
      <alignment horizontal="right" indent="1"/>
    </xf>
    <xf numFmtId="1" fontId="3" fillId="2" borderId="42" xfId="429" applyNumberFormat="1" applyFill="1" applyBorder="1" applyAlignment="1">
      <alignment horizontal="center"/>
    </xf>
    <xf numFmtId="1" fontId="3" fillId="2" borderId="20" xfId="429" applyNumberFormat="1" applyFill="1" applyBorder="1" applyAlignment="1">
      <alignment horizontal="center"/>
    </xf>
    <xf numFmtId="3" fontId="3" fillId="2" borderId="30" xfId="429" applyNumberFormat="1" applyFill="1" applyBorder="1" applyAlignment="1">
      <alignment horizontal="right" indent="1"/>
    </xf>
    <xf numFmtId="164" fontId="3" fillId="2" borderId="21" xfId="429" applyNumberFormat="1" applyFill="1" applyBorder="1" applyAlignment="1">
      <alignment horizontal="center"/>
    </xf>
    <xf numFmtId="1" fontId="3" fillId="2" borderId="30" xfId="429" applyNumberFormat="1" applyFill="1" applyBorder="1" applyAlignment="1">
      <alignment horizontal="center"/>
    </xf>
    <xf numFmtId="1" fontId="3" fillId="0" borderId="0" xfId="429" applyNumberFormat="1" applyAlignment="1">
      <alignment horizontal="right" indent="1"/>
    </xf>
    <xf numFmtId="164" fontId="3" fillId="0" borderId="0" xfId="429" applyNumberFormat="1" applyAlignment="1">
      <alignment horizontal="right" indent="1"/>
    </xf>
    <xf numFmtId="0" fontId="17" fillId="2" borderId="41" xfId="429" applyFont="1" applyFill="1" applyBorder="1" applyAlignment="1">
      <alignment horizontal="center" vertical="center" wrapText="1"/>
    </xf>
    <xf numFmtId="0" fontId="72" fillId="2" borderId="18" xfId="429" applyFont="1" applyFill="1" applyBorder="1" applyAlignment="1">
      <alignment horizontal="center" vertical="center" wrapText="1"/>
    </xf>
    <xf numFmtId="0" fontId="72" fillId="2" borderId="17" xfId="429" applyFont="1" applyFill="1" applyBorder="1" applyAlignment="1">
      <alignment horizontal="center" vertical="center" wrapText="1"/>
    </xf>
    <xf numFmtId="0" fontId="72" fillId="2" borderId="14" xfId="429" applyFont="1" applyFill="1" applyBorder="1" applyAlignment="1">
      <alignment horizontal="center" vertical="center" wrapText="1"/>
    </xf>
    <xf numFmtId="0" fontId="72" fillId="2" borderId="15" xfId="429" applyFont="1" applyFill="1" applyBorder="1" applyAlignment="1">
      <alignment horizontal="center" vertical="center" wrapText="1"/>
    </xf>
    <xf numFmtId="0" fontId="72" fillId="2" borderId="41" xfId="429" applyFont="1" applyFill="1" applyBorder="1" applyAlignment="1">
      <alignment horizontal="center" vertical="top" wrapText="1"/>
    </xf>
    <xf numFmtId="0" fontId="72" fillId="2" borderId="13" xfId="429" applyFont="1" applyFill="1" applyBorder="1" applyAlignment="1">
      <alignment horizontal="center" vertical="top" wrapText="1"/>
    </xf>
    <xf numFmtId="0" fontId="41" fillId="2" borderId="0" xfId="429" applyFont="1" applyFill="1" applyBorder="1" applyAlignment="1">
      <alignment horizontal="center" wrapText="1"/>
    </xf>
    <xf numFmtId="0" fontId="41" fillId="2" borderId="16" xfId="429" applyFont="1" applyFill="1" applyBorder="1" applyAlignment="1">
      <alignment horizontal="center" wrapText="1"/>
    </xf>
    <xf numFmtId="0" fontId="41" fillId="2" borderId="19" xfId="429" applyFont="1" applyFill="1" applyBorder="1" applyAlignment="1">
      <alignment horizontal="center" wrapText="1"/>
    </xf>
    <xf numFmtId="3" fontId="41" fillId="2" borderId="12" xfId="429" applyNumberFormat="1" applyFont="1" applyFill="1" applyBorder="1" applyAlignment="1">
      <alignment horizontal="left" indent="1"/>
    </xf>
    <xf numFmtId="164" fontId="41" fillId="2" borderId="18" xfId="429" applyNumberFormat="1" applyFont="1" applyFill="1" applyBorder="1" applyAlignment="1">
      <alignment horizontal="right" indent="1"/>
    </xf>
    <xf numFmtId="9" fontId="9" fillId="2" borderId="12" xfId="433" applyNumberFormat="1" applyFont="1" applyFill="1" applyBorder="1" applyAlignment="1">
      <alignment horizontal="right" indent="1"/>
    </xf>
    <xf numFmtId="9" fontId="9" fillId="2" borderId="18" xfId="433" applyFont="1" applyFill="1" applyBorder="1" applyAlignment="1">
      <alignment horizontal="right" indent="1"/>
    </xf>
    <xf numFmtId="9" fontId="9" fillId="2" borderId="13" xfId="433" applyFont="1" applyFill="1" applyBorder="1" applyAlignment="1">
      <alignment horizontal="right" indent="1"/>
    </xf>
    <xf numFmtId="164" fontId="3" fillId="0" borderId="0" xfId="429" applyNumberFormat="1"/>
    <xf numFmtId="3" fontId="41" fillId="2" borderId="16" xfId="429" applyNumberFormat="1" applyFont="1" applyFill="1" applyBorder="1" applyAlignment="1">
      <alignment horizontal="left" indent="1"/>
    </xf>
    <xf numFmtId="164" fontId="41" fillId="2" borderId="0" xfId="429" applyNumberFormat="1" applyFont="1" applyFill="1" applyBorder="1" applyAlignment="1">
      <alignment horizontal="right" indent="1"/>
    </xf>
    <xf numFmtId="9" fontId="9" fillId="2" borderId="16" xfId="433" applyFont="1" applyFill="1" applyBorder="1" applyAlignment="1">
      <alignment horizontal="right" indent="1"/>
    </xf>
    <xf numFmtId="9" fontId="9" fillId="2" borderId="0" xfId="433" applyFont="1" applyFill="1" applyBorder="1" applyAlignment="1">
      <alignment horizontal="right" indent="1"/>
    </xf>
    <xf numFmtId="9" fontId="9" fillId="2" borderId="19" xfId="433" applyFont="1" applyFill="1" applyBorder="1" applyAlignment="1">
      <alignment horizontal="right" indent="1"/>
    </xf>
    <xf numFmtId="3" fontId="41" fillId="2" borderId="20" xfId="429" applyNumberFormat="1" applyFont="1" applyFill="1" applyBorder="1" applyAlignment="1">
      <alignment horizontal="left" indent="1"/>
    </xf>
    <xf numFmtId="164" fontId="41" fillId="2" borderId="5" xfId="429" applyNumberFormat="1" applyFont="1" applyFill="1" applyBorder="1" applyAlignment="1">
      <alignment horizontal="right" indent="1"/>
    </xf>
    <xf numFmtId="198" fontId="41" fillId="2" borderId="20" xfId="433" applyNumberFormat="1" applyFont="1" applyFill="1" applyBorder="1" applyAlignment="1">
      <alignment horizontal="right" indent="1"/>
    </xf>
    <xf numFmtId="198" fontId="41" fillId="2" borderId="5" xfId="433" applyNumberFormat="1" applyFont="1" applyFill="1" applyBorder="1" applyAlignment="1">
      <alignment horizontal="right" indent="1"/>
    </xf>
    <xf numFmtId="198" fontId="41" fillId="2" borderId="21" xfId="433" applyNumberFormat="1" applyFont="1" applyFill="1" applyBorder="1" applyAlignment="1">
      <alignment horizontal="right" indent="1"/>
    </xf>
    <xf numFmtId="9" fontId="9" fillId="2" borderId="12" xfId="433" applyFont="1" applyFill="1" applyBorder="1" applyAlignment="1">
      <alignment horizontal="right" indent="1"/>
    </xf>
    <xf numFmtId="198" fontId="9" fillId="2" borderId="20" xfId="433" applyNumberFormat="1" applyFont="1" applyFill="1" applyBorder="1" applyAlignment="1">
      <alignment horizontal="right" indent="1"/>
    </xf>
    <xf numFmtId="198" fontId="9" fillId="2" borderId="5" xfId="433" applyNumberFormat="1" applyFont="1" applyFill="1" applyBorder="1" applyAlignment="1">
      <alignment horizontal="right" indent="1"/>
    </xf>
    <xf numFmtId="198" fontId="9" fillId="2" borderId="21" xfId="433" applyNumberFormat="1" applyFont="1" applyFill="1" applyBorder="1" applyAlignment="1">
      <alignment horizontal="right" indent="1"/>
    </xf>
    <xf numFmtId="0" fontId="9" fillId="0" borderId="0" xfId="429" applyFont="1" applyAlignment="1">
      <alignment horizontal="left" indent="1"/>
    </xf>
    <xf numFmtId="0" fontId="90" fillId="2" borderId="14" xfId="430" applyFont="1" applyFill="1" applyBorder="1" applyAlignment="1">
      <alignment horizontal="right" indent="1"/>
    </xf>
    <xf numFmtId="0" fontId="90" fillId="2" borderId="22" xfId="430" applyFont="1" applyFill="1" applyBorder="1" applyAlignment="1">
      <alignment horizontal="right" indent="1"/>
    </xf>
    <xf numFmtId="9" fontId="95" fillId="2" borderId="42" xfId="433" applyNumberFormat="1" applyFont="1" applyFill="1" applyBorder="1" applyAlignment="1">
      <alignment horizontal="right" indent="1"/>
    </xf>
    <xf numFmtId="198" fontId="95" fillId="2" borderId="0" xfId="433" applyNumberFormat="1" applyFont="1" applyFill="1" applyBorder="1" applyAlignment="1">
      <alignment horizontal="right" indent="1"/>
    </xf>
    <xf numFmtId="9" fontId="95" fillId="2" borderId="19" xfId="433" applyNumberFormat="1" applyFont="1" applyFill="1" applyBorder="1" applyAlignment="1">
      <alignment horizontal="right" indent="1"/>
    </xf>
    <xf numFmtId="9" fontId="95" fillId="2" borderId="41" xfId="433" applyNumberFormat="1" applyFont="1" applyFill="1" applyBorder="1" applyAlignment="1">
      <alignment horizontal="right" indent="1"/>
    </xf>
    <xf numFmtId="9" fontId="95" fillId="2" borderId="30" xfId="433" applyNumberFormat="1" applyFont="1" applyFill="1" applyBorder="1" applyAlignment="1">
      <alignment horizontal="right" indent="1"/>
    </xf>
    <xf numFmtId="198" fontId="95" fillId="2" borderId="5" xfId="433" applyNumberFormat="1" applyFont="1" applyFill="1" applyBorder="1" applyAlignment="1">
      <alignment horizontal="right" indent="1"/>
    </xf>
    <xf numFmtId="9" fontId="95" fillId="2" borderId="21" xfId="430" applyNumberFormat="1" applyFont="1" applyFill="1" applyBorder="1" applyAlignment="1">
      <alignment horizontal="right" indent="1"/>
    </xf>
    <xf numFmtId="9" fontId="95" fillId="2" borderId="21" xfId="433" applyNumberFormat="1" applyFont="1" applyFill="1" applyBorder="1" applyAlignment="1">
      <alignment horizontal="right" indent="1"/>
    </xf>
    <xf numFmtId="9" fontId="95" fillId="2" borderId="22" xfId="433" applyNumberFormat="1" applyFont="1" applyFill="1" applyBorder="1" applyAlignment="1">
      <alignment horizontal="right" indent="1"/>
    </xf>
    <xf numFmtId="198" fontId="95" fillId="2" borderId="14" xfId="433" applyNumberFormat="1" applyFont="1" applyFill="1" applyBorder="1" applyAlignment="1">
      <alignment horizontal="right" indent="1"/>
    </xf>
    <xf numFmtId="0" fontId="9" fillId="2" borderId="41" xfId="430" applyFont="1" applyFill="1" applyBorder="1" applyAlignment="1">
      <alignment horizontal="left" wrapText="1" indent="1"/>
    </xf>
    <xf numFmtId="0" fontId="41" fillId="2" borderId="12" xfId="430" applyFont="1" applyFill="1" applyBorder="1" applyAlignment="1">
      <alignment horizontal="center" vertical="top" wrapText="1"/>
    </xf>
    <xf numFmtId="0" fontId="41" fillId="2" borderId="13" xfId="430" applyFont="1" applyFill="1" applyBorder="1" applyAlignment="1">
      <alignment horizontal="center" vertical="top" wrapText="1"/>
    </xf>
    <xf numFmtId="0" fontId="9" fillId="2" borderId="30" xfId="430" applyFont="1" applyFill="1" applyBorder="1" applyAlignment="1">
      <alignment wrapText="1"/>
    </xf>
    <xf numFmtId="0" fontId="9" fillId="2" borderId="12" xfId="430" applyFont="1" applyFill="1" applyBorder="1" applyAlignment="1">
      <alignment horizontal="left" indent="1"/>
    </xf>
    <xf numFmtId="2" fontId="9" fillId="2" borderId="12" xfId="430" applyNumberFormat="1" applyFont="1" applyFill="1" applyBorder="1" applyAlignment="1">
      <alignment horizontal="right" indent="1"/>
    </xf>
    <xf numFmtId="2" fontId="9" fillId="2" borderId="13" xfId="430" applyNumberFormat="1" applyFont="1" applyFill="1" applyBorder="1" applyAlignment="1">
      <alignment horizontal="right" indent="1"/>
    </xf>
    <xf numFmtId="0" fontId="9" fillId="2" borderId="16" xfId="430" applyFont="1" applyFill="1" applyBorder="1" applyAlignment="1">
      <alignment horizontal="left" indent="1"/>
    </xf>
    <xf numFmtId="2" fontId="9" fillId="2" borderId="16" xfId="430" applyNumberFormat="1" applyFont="1" applyFill="1" applyBorder="1" applyAlignment="1">
      <alignment horizontal="right" indent="1"/>
    </xf>
    <xf numFmtId="2" fontId="9" fillId="2" borderId="19" xfId="430" applyNumberFormat="1" applyFont="1" applyFill="1" applyBorder="1" applyAlignment="1">
      <alignment horizontal="right" indent="1"/>
    </xf>
    <xf numFmtId="0" fontId="9" fillId="2" borderId="42" xfId="430" applyFont="1" applyFill="1" applyBorder="1" applyAlignment="1">
      <alignment horizontal="left" indent="1"/>
    </xf>
    <xf numFmtId="0" fontId="9" fillId="2" borderId="20" xfId="430" applyFont="1" applyFill="1" applyBorder="1" applyAlignment="1">
      <alignment horizontal="left" indent="1"/>
    </xf>
    <xf numFmtId="2" fontId="9" fillId="2" borderId="20" xfId="430" applyNumberFormat="1" applyFont="1" applyFill="1" applyBorder="1" applyAlignment="1">
      <alignment horizontal="right" indent="1"/>
    </xf>
    <xf numFmtId="2" fontId="9" fillId="2" borderId="21" xfId="430" applyNumberFormat="1" applyFont="1" applyFill="1" applyBorder="1" applyAlignment="1">
      <alignment horizontal="right" indent="1"/>
    </xf>
    <xf numFmtId="0" fontId="9" fillId="2" borderId="17" xfId="430" applyFont="1" applyFill="1" applyBorder="1" applyAlignment="1">
      <alignment horizontal="left" indent="1"/>
    </xf>
    <xf numFmtId="2" fontId="9" fillId="2" borderId="17" xfId="430" applyNumberFormat="1" applyFont="1" applyFill="1" applyBorder="1" applyAlignment="1">
      <alignment horizontal="right" indent="1"/>
    </xf>
    <xf numFmtId="2" fontId="9" fillId="2" borderId="14" xfId="430" applyNumberFormat="1" applyFont="1" applyFill="1" applyBorder="1" applyAlignment="1">
      <alignment horizontal="right" indent="1"/>
    </xf>
    <xf numFmtId="2" fontId="9" fillId="2" borderId="15" xfId="430" applyNumberFormat="1" applyFont="1" applyFill="1" applyBorder="1" applyAlignment="1">
      <alignment horizontal="right" indent="1"/>
    </xf>
    <xf numFmtId="0" fontId="90" fillId="2" borderId="12" xfId="429" applyFont="1" applyFill="1" applyBorder="1" applyAlignment="1">
      <alignment horizontal="left" indent="1"/>
    </xf>
    <xf numFmtId="0" fontId="90" fillId="2" borderId="13" xfId="429" applyFont="1" applyFill="1" applyBorder="1"/>
    <xf numFmtId="0" fontId="90" fillId="2" borderId="17" xfId="429" applyFont="1" applyFill="1" applyBorder="1" applyAlignment="1">
      <alignment horizontal="center" wrapText="1"/>
    </xf>
    <xf numFmtId="0" fontId="90" fillId="2" borderId="15" xfId="429" applyFont="1" applyFill="1" applyBorder="1" applyAlignment="1">
      <alignment horizontal="center" wrapText="1"/>
    </xf>
    <xf numFmtId="0" fontId="3" fillId="2" borderId="20" xfId="429" applyFont="1" applyFill="1" applyBorder="1" applyAlignment="1">
      <alignment horizontal="left" indent="1"/>
    </xf>
    <xf numFmtId="0" fontId="90" fillId="2" borderId="21" xfId="429" applyFont="1" applyFill="1" applyBorder="1"/>
    <xf numFmtId="0" fontId="90" fillId="2" borderId="20" xfId="429" applyFont="1" applyFill="1" applyBorder="1" applyAlignment="1">
      <alignment horizontal="center"/>
    </xf>
    <xf numFmtId="0" fontId="90" fillId="2" borderId="21" xfId="429" applyFont="1" applyFill="1" applyBorder="1" applyAlignment="1">
      <alignment horizontal="center"/>
    </xf>
    <xf numFmtId="0" fontId="89" fillId="2" borderId="17" xfId="429" applyFont="1" applyFill="1" applyBorder="1" applyAlignment="1">
      <alignment horizontal="left" indent="1"/>
    </xf>
    <xf numFmtId="0" fontId="89" fillId="2" borderId="15" xfId="429" applyFont="1" applyFill="1" applyBorder="1"/>
    <xf numFmtId="2" fontId="89" fillId="2" borderId="14" xfId="429" applyNumberFormat="1" applyFont="1" applyFill="1" applyBorder="1" applyAlignment="1">
      <alignment horizontal="right" vertical="center" indent="1"/>
    </xf>
    <xf numFmtId="164" fontId="89" fillId="2" borderId="17" xfId="429" applyNumberFormat="1" applyFont="1" applyFill="1" applyBorder="1" applyAlignment="1">
      <alignment horizontal="right" indent="1"/>
    </xf>
    <xf numFmtId="164" fontId="89" fillId="2" borderId="15" xfId="429" applyNumberFormat="1" applyFont="1" applyFill="1" applyBorder="1" applyAlignment="1">
      <alignment horizontal="right" indent="1"/>
    </xf>
    <xf numFmtId="164" fontId="89" fillId="2" borderId="22" xfId="429" applyNumberFormat="1" applyFont="1" applyFill="1" applyBorder="1" applyAlignment="1">
      <alignment horizontal="right" indent="1"/>
    </xf>
    <xf numFmtId="9" fontId="89" fillId="2" borderId="15" xfId="433" applyNumberFormat="1" applyFont="1" applyFill="1" applyBorder="1" applyAlignment="1">
      <alignment horizontal="right" indent="1"/>
    </xf>
    <xf numFmtId="0" fontId="90" fillId="2" borderId="16" xfId="429" applyFont="1" applyFill="1" applyBorder="1" applyAlignment="1">
      <alignment horizontal="left" indent="1"/>
    </xf>
    <xf numFmtId="0" fontId="90" fillId="2" borderId="19" xfId="429" applyFont="1" applyFill="1" applyBorder="1"/>
    <xf numFmtId="203" fontId="90" fillId="2" borderId="0" xfId="429" applyNumberFormat="1" applyFont="1" applyFill="1" applyBorder="1" applyAlignment="1">
      <alignment horizontal="right" vertical="center" indent="1"/>
    </xf>
    <xf numFmtId="164" fontId="90" fillId="2" borderId="16" xfId="429" applyNumberFormat="1" applyFont="1" applyFill="1" applyBorder="1" applyAlignment="1">
      <alignment horizontal="right" indent="1"/>
    </xf>
    <xf numFmtId="164" fontId="90" fillId="2" borderId="19" xfId="429" applyNumberFormat="1" applyFont="1" applyFill="1" applyBorder="1" applyAlignment="1">
      <alignment horizontal="right" indent="1"/>
    </xf>
    <xf numFmtId="164" fontId="90" fillId="2" borderId="42" xfId="429" applyNumberFormat="1" applyFont="1" applyFill="1" applyBorder="1" applyAlignment="1">
      <alignment horizontal="right" indent="1"/>
    </xf>
    <xf numFmtId="9" fontId="90" fillId="2" borderId="19" xfId="433" applyNumberFormat="1" applyFont="1" applyFill="1" applyBorder="1" applyAlignment="1">
      <alignment horizontal="right" indent="1"/>
    </xf>
    <xf numFmtId="9" fontId="90" fillId="2" borderId="19" xfId="429" applyNumberFormat="1" applyFont="1" applyFill="1" applyBorder="1" applyAlignment="1">
      <alignment horizontal="right" indent="1"/>
    </xf>
    <xf numFmtId="0" fontId="90" fillId="2" borderId="0" xfId="429" applyFont="1" applyFill="1" applyBorder="1" applyAlignment="1">
      <alignment horizontal="right" vertical="center" indent="1"/>
    </xf>
    <xf numFmtId="0" fontId="90" fillId="2" borderId="20" xfId="429" applyFont="1" applyFill="1" applyBorder="1" applyAlignment="1">
      <alignment horizontal="left" indent="1"/>
    </xf>
    <xf numFmtId="203" fontId="90" fillId="2" borderId="5" xfId="429" applyNumberFormat="1" applyFont="1" applyFill="1" applyBorder="1" applyAlignment="1">
      <alignment horizontal="right" vertical="center" indent="1"/>
    </xf>
    <xf numFmtId="164" fontId="90" fillId="2" borderId="20" xfId="429" applyNumberFormat="1" applyFont="1" applyFill="1" applyBorder="1" applyAlignment="1">
      <alignment horizontal="right" indent="1"/>
    </xf>
    <xf numFmtId="164" fontId="90" fillId="2" borderId="21" xfId="429" applyNumberFormat="1" applyFont="1" applyFill="1" applyBorder="1" applyAlignment="1">
      <alignment horizontal="right" indent="1"/>
    </xf>
    <xf numFmtId="164" fontId="90" fillId="2" borderId="30" xfId="429" applyNumberFormat="1" applyFont="1" applyFill="1" applyBorder="1" applyAlignment="1">
      <alignment horizontal="right" indent="1"/>
    </xf>
    <xf numFmtId="9" fontId="90" fillId="2" borderId="21" xfId="429" applyNumberFormat="1" applyFont="1" applyFill="1" applyBorder="1" applyAlignment="1">
      <alignment horizontal="right" indent="1"/>
    </xf>
    <xf numFmtId="0" fontId="41" fillId="2" borderId="12" xfId="429" applyFont="1" applyFill="1" applyBorder="1" applyAlignment="1">
      <alignment horizontal="left" vertical="center" wrapText="1" indent="1"/>
    </xf>
    <xf numFmtId="0" fontId="41" fillId="2" borderId="41" xfId="429" applyFont="1" applyFill="1" applyBorder="1" applyAlignment="1">
      <alignment horizontal="center" vertical="center" wrapText="1"/>
    </xf>
    <xf numFmtId="0" fontId="41" fillId="2" borderId="13" xfId="429" applyFont="1" applyFill="1" applyBorder="1" applyAlignment="1">
      <alignment horizontal="center" vertical="center" wrapText="1"/>
    </xf>
    <xf numFmtId="0" fontId="9" fillId="2" borderId="16" xfId="429" applyFont="1" applyFill="1" applyBorder="1" applyAlignment="1">
      <alignment wrapText="1"/>
    </xf>
    <xf numFmtId="0" fontId="41" fillId="2" borderId="30" xfId="429" applyFont="1" applyFill="1" applyBorder="1" applyAlignment="1">
      <alignment horizontal="center" vertical="center" wrapText="1"/>
    </xf>
    <xf numFmtId="0" fontId="41" fillId="2" borderId="16" xfId="429" applyFont="1" applyFill="1" applyBorder="1" applyAlignment="1">
      <alignment horizontal="center" vertical="center" wrapText="1"/>
    </xf>
    <xf numFmtId="0" fontId="41" fillId="2" borderId="42" xfId="429" applyFont="1" applyFill="1" applyBorder="1" applyAlignment="1">
      <alignment horizontal="center" vertical="center" wrapText="1"/>
    </xf>
    <xf numFmtId="0" fontId="9" fillId="2" borderId="22" xfId="429" applyFont="1" applyFill="1" applyBorder="1" applyAlignment="1">
      <alignment wrapText="1"/>
    </xf>
    <xf numFmtId="0" fontId="41" fillId="2" borderId="14" xfId="429" applyFont="1" applyFill="1" applyBorder="1" applyAlignment="1">
      <alignment horizontal="center" wrapText="1"/>
    </xf>
    <xf numFmtId="0" fontId="41" fillId="2" borderId="22" xfId="429" applyFont="1" applyFill="1" applyBorder="1" applyAlignment="1">
      <alignment horizontal="center"/>
    </xf>
    <xf numFmtId="0" fontId="9" fillId="2" borderId="15" xfId="429" applyFont="1" applyFill="1" applyBorder="1"/>
    <xf numFmtId="0" fontId="9" fillId="2" borderId="12" xfId="429" applyFont="1" applyFill="1" applyBorder="1" applyAlignment="1">
      <alignment horizontal="left" indent="1"/>
    </xf>
    <xf numFmtId="1" fontId="41" fillId="2" borderId="12" xfId="429" applyNumberFormat="1" applyFont="1" applyFill="1" applyBorder="1" applyAlignment="1">
      <alignment horizontal="right" indent="1"/>
    </xf>
    <xf numFmtId="164" fontId="41" fillId="2" borderId="13" xfId="429" applyNumberFormat="1" applyFont="1" applyFill="1" applyBorder="1" applyAlignment="1">
      <alignment horizontal="right" indent="1"/>
    </xf>
    <xf numFmtId="1" fontId="41" fillId="2" borderId="16" xfId="429" applyNumberFormat="1" applyFont="1" applyFill="1" applyBorder="1" applyAlignment="1">
      <alignment horizontal="right" indent="1"/>
    </xf>
    <xf numFmtId="164" fontId="41" fillId="2" borderId="19" xfId="429" applyNumberFormat="1" applyFont="1" applyFill="1" applyBorder="1" applyAlignment="1">
      <alignment horizontal="right" indent="1"/>
    </xf>
    <xf numFmtId="1" fontId="41" fillId="2" borderId="20" xfId="429" applyNumberFormat="1" applyFont="1" applyFill="1" applyBorder="1" applyAlignment="1">
      <alignment horizontal="right" indent="1"/>
    </xf>
    <xf numFmtId="164" fontId="41" fillId="2" borderId="21" xfId="429" applyNumberFormat="1" applyFont="1" applyFill="1" applyBorder="1" applyAlignment="1">
      <alignment horizontal="right" indent="1"/>
    </xf>
    <xf numFmtId="0" fontId="9" fillId="2" borderId="17" xfId="429" applyFont="1" applyFill="1" applyBorder="1" applyAlignment="1">
      <alignment horizontal="left" indent="1"/>
    </xf>
    <xf numFmtId="3" fontId="9" fillId="2" borderId="17" xfId="429" applyNumberFormat="1" applyFont="1" applyFill="1" applyBorder="1" applyAlignment="1">
      <alignment horizontal="right" indent="1"/>
    </xf>
    <xf numFmtId="164" fontId="9" fillId="2" borderId="17" xfId="429" applyNumberFormat="1" applyFont="1" applyFill="1" applyBorder="1" applyAlignment="1">
      <alignment horizontal="right" indent="1"/>
    </xf>
    <xf numFmtId="164" fontId="9" fillId="2" borderId="14" xfId="429" applyNumberFormat="1" applyFont="1" applyFill="1" applyBorder="1" applyAlignment="1">
      <alignment horizontal="right" indent="1"/>
    </xf>
    <xf numFmtId="164" fontId="9" fillId="2" borderId="15" xfId="429" applyNumberFormat="1" applyFont="1" applyFill="1" applyBorder="1" applyAlignment="1">
      <alignment horizontal="right" indent="1"/>
    </xf>
    <xf numFmtId="164" fontId="41" fillId="2" borderId="15" xfId="429" applyNumberFormat="1" applyFont="1" applyFill="1" applyBorder="1" applyAlignment="1">
      <alignment horizontal="right" indent="1"/>
    </xf>
    <xf numFmtId="0" fontId="9" fillId="2" borderId="12" xfId="429" applyFont="1" applyFill="1" applyBorder="1" applyAlignment="1">
      <alignment horizontal="left" indent="2"/>
    </xf>
    <xf numFmtId="1" fontId="9" fillId="2" borderId="12" xfId="429" applyNumberFormat="1" applyFont="1" applyFill="1" applyBorder="1" applyAlignment="1">
      <alignment horizontal="right" indent="1"/>
    </xf>
    <xf numFmtId="164" fontId="9" fillId="2" borderId="18" xfId="429" applyNumberFormat="1" applyFont="1" applyFill="1" applyBorder="1" applyAlignment="1">
      <alignment horizontal="right" indent="1"/>
    </xf>
    <xf numFmtId="164" fontId="9" fillId="2" borderId="13" xfId="429" applyNumberFormat="1" applyFont="1" applyFill="1" applyBorder="1" applyAlignment="1">
      <alignment horizontal="right" indent="1"/>
    </xf>
    <xf numFmtId="0" fontId="3" fillId="2" borderId="13" xfId="429" applyFill="1" applyBorder="1"/>
    <xf numFmtId="0" fontId="9" fillId="2" borderId="13" xfId="429" applyFont="1" applyFill="1" applyBorder="1"/>
    <xf numFmtId="0" fontId="9" fillId="2" borderId="16" xfId="429" applyFont="1" applyFill="1" applyBorder="1" applyAlignment="1">
      <alignment horizontal="left" indent="2"/>
    </xf>
    <xf numFmtId="1" fontId="9" fillId="2" borderId="16" xfId="429" applyNumberFormat="1" applyFont="1" applyFill="1" applyBorder="1" applyAlignment="1">
      <alignment horizontal="right" indent="1"/>
    </xf>
    <xf numFmtId="164" fontId="9" fillId="2" borderId="0" xfId="429" applyNumberFormat="1" applyFont="1" applyFill="1" applyBorder="1" applyAlignment="1">
      <alignment horizontal="right" indent="1"/>
    </xf>
    <xf numFmtId="164" fontId="9" fillId="2" borderId="19" xfId="429" applyNumberFormat="1" applyFont="1" applyFill="1" applyBorder="1" applyAlignment="1">
      <alignment horizontal="right" indent="1"/>
    </xf>
    <xf numFmtId="0" fontId="9" fillId="2" borderId="20" xfId="429" applyFont="1" applyFill="1" applyBorder="1" applyAlignment="1">
      <alignment horizontal="left" indent="2"/>
    </xf>
    <xf numFmtId="1" fontId="9" fillId="2" borderId="20" xfId="429" applyNumberFormat="1" applyFont="1" applyFill="1" applyBorder="1" applyAlignment="1">
      <alignment horizontal="right" indent="1"/>
    </xf>
    <xf numFmtId="164" fontId="9" fillId="2" borderId="5" xfId="429" applyNumberFormat="1" applyFont="1" applyFill="1" applyBorder="1" applyAlignment="1">
      <alignment horizontal="right" indent="1"/>
    </xf>
    <xf numFmtId="164" fontId="9" fillId="2" borderId="21" xfId="429" applyNumberFormat="1" applyFont="1" applyFill="1" applyBorder="1" applyAlignment="1">
      <alignment horizontal="right" indent="1"/>
    </xf>
    <xf numFmtId="0" fontId="9" fillId="2" borderId="41" xfId="429" applyFont="1" applyFill="1" applyBorder="1" applyAlignment="1">
      <alignment horizontal="center" vertical="center" wrapText="1"/>
    </xf>
    <xf numFmtId="0" fontId="41" fillId="2" borderId="18" xfId="429" applyFont="1" applyFill="1" applyBorder="1" applyAlignment="1">
      <alignment horizontal="center" vertical="center" wrapText="1"/>
    </xf>
    <xf numFmtId="0" fontId="41" fillId="2" borderId="13" xfId="429" applyFont="1" applyFill="1" applyBorder="1" applyAlignment="1">
      <alignment horizontal="center" vertical="top" wrapText="1"/>
    </xf>
    <xf numFmtId="0" fontId="41" fillId="2" borderId="18" xfId="429" applyFont="1" applyFill="1" applyBorder="1" applyAlignment="1">
      <alignment horizontal="center" vertical="top" wrapText="1"/>
    </xf>
    <xf numFmtId="0" fontId="9" fillId="2" borderId="41" xfId="429" applyFont="1" applyFill="1" applyBorder="1" applyAlignment="1">
      <alignment horizontal="left" wrapText="1" indent="1"/>
    </xf>
    <xf numFmtId="0" fontId="41" fillId="2" borderId="14" xfId="429" applyFont="1" applyFill="1" applyBorder="1" applyAlignment="1">
      <alignment horizontal="center" vertical="top" wrapText="1"/>
    </xf>
    <xf numFmtId="0" fontId="3" fillId="0" borderId="0" xfId="429" applyFill="1"/>
    <xf numFmtId="0" fontId="9" fillId="2" borderId="30" xfId="429" applyFont="1" applyFill="1" applyBorder="1" applyAlignment="1">
      <alignment wrapText="1"/>
    </xf>
    <xf numFmtId="49" fontId="41" fillId="2" borderId="5" xfId="429" applyNumberFormat="1" applyFont="1" applyFill="1" applyBorder="1" applyAlignment="1">
      <alignment horizontal="center" wrapText="1"/>
    </xf>
    <xf numFmtId="0" fontId="41" fillId="2" borderId="17" xfId="429" applyFont="1" applyFill="1" applyBorder="1" applyAlignment="1">
      <alignment horizontal="center" vertical="top" wrapText="1"/>
    </xf>
    <xf numFmtId="0" fontId="41" fillId="2" borderId="15" xfId="429" applyFont="1" applyFill="1" applyBorder="1" applyAlignment="1">
      <alignment horizontal="center" vertical="top" wrapText="1"/>
    </xf>
    <xf numFmtId="195" fontId="41" fillId="2" borderId="0" xfId="429" applyNumberFormat="1" applyFont="1" applyFill="1" applyBorder="1" applyAlignment="1">
      <alignment horizontal="right" indent="1"/>
    </xf>
    <xf numFmtId="9" fontId="9" fillId="2" borderId="41" xfId="433" applyFont="1" applyFill="1" applyBorder="1" applyAlignment="1">
      <alignment horizontal="right" indent="1"/>
    </xf>
    <xf numFmtId="9" fontId="9" fillId="2" borderId="42" xfId="433" applyFont="1" applyFill="1" applyBorder="1" applyAlignment="1">
      <alignment horizontal="right" indent="1"/>
    </xf>
    <xf numFmtId="195" fontId="41" fillId="2" borderId="5" xfId="429" applyNumberFormat="1" applyFont="1" applyFill="1" applyBorder="1" applyAlignment="1">
      <alignment horizontal="right" indent="1"/>
    </xf>
    <xf numFmtId="9" fontId="9" fillId="2" borderId="30" xfId="433" applyFont="1" applyFill="1" applyBorder="1" applyAlignment="1">
      <alignment horizontal="right" indent="1"/>
    </xf>
    <xf numFmtId="9" fontId="9" fillId="2" borderId="5" xfId="433" applyFont="1" applyFill="1" applyBorder="1" applyAlignment="1">
      <alignment horizontal="right" indent="1"/>
    </xf>
    <xf numFmtId="9" fontId="9" fillId="2" borderId="21" xfId="433" applyFont="1" applyFill="1" applyBorder="1" applyAlignment="1">
      <alignment horizontal="right" indent="1"/>
    </xf>
    <xf numFmtId="0" fontId="9" fillId="2" borderId="22" xfId="429" applyFont="1" applyFill="1" applyBorder="1" applyAlignment="1">
      <alignment horizontal="left" indent="1"/>
    </xf>
    <xf numFmtId="195" fontId="41" fillId="2" borderId="14" xfId="429" applyNumberFormat="1" applyFont="1" applyFill="1" applyBorder="1" applyAlignment="1">
      <alignment horizontal="right" indent="1"/>
    </xf>
    <xf numFmtId="9" fontId="9" fillId="2" borderId="22" xfId="433" applyFont="1" applyFill="1" applyBorder="1" applyAlignment="1">
      <alignment horizontal="right" indent="1"/>
    </xf>
    <xf numFmtId="9" fontId="9" fillId="2" borderId="14" xfId="433" applyFont="1" applyFill="1" applyBorder="1" applyAlignment="1">
      <alignment horizontal="right" indent="1"/>
    </xf>
    <xf numFmtId="9" fontId="9" fillId="2" borderId="15" xfId="433" applyFont="1" applyFill="1" applyBorder="1" applyAlignment="1">
      <alignment horizontal="right" indent="1"/>
    </xf>
    <xf numFmtId="49" fontId="93" fillId="0" borderId="0" xfId="428" applyNumberFormat="1" applyFont="1">
      <alignment horizontal="left" vertical="center"/>
    </xf>
    <xf numFmtId="0" fontId="9" fillId="0" borderId="0" xfId="0" applyFont="1">
      <alignment horizontal="left" vertical="center"/>
    </xf>
    <xf numFmtId="203" fontId="9" fillId="2" borderId="13" xfId="433" applyNumberFormat="1" applyFont="1" applyFill="1" applyBorder="1" applyAlignment="1">
      <alignment horizontal="right" indent="1"/>
    </xf>
    <xf numFmtId="203" fontId="9" fillId="2" borderId="19" xfId="433" applyNumberFormat="1" applyFont="1" applyFill="1" applyBorder="1" applyAlignment="1">
      <alignment horizontal="right" indent="1"/>
    </xf>
    <xf numFmtId="203" fontId="9" fillId="2" borderId="21" xfId="433" applyNumberFormat="1" applyFont="1" applyFill="1" applyBorder="1" applyAlignment="1">
      <alignment horizontal="right" indent="1"/>
    </xf>
    <xf numFmtId="0" fontId="9" fillId="2" borderId="15" xfId="429" applyFont="1" applyFill="1" applyBorder="1" applyAlignment="1">
      <alignment horizontal="center" vertical="top" wrapText="1"/>
    </xf>
    <xf numFmtId="0" fontId="9" fillId="2" borderId="15" xfId="429" applyFont="1" applyFill="1" applyBorder="1" applyAlignment="1">
      <alignment horizontal="center" wrapText="1"/>
    </xf>
    <xf numFmtId="3" fontId="9" fillId="2" borderId="0" xfId="429" applyNumberFormat="1" applyFont="1" applyFill="1" applyBorder="1" applyAlignment="1">
      <alignment horizontal="right" indent="1"/>
    </xf>
    <xf numFmtId="0" fontId="9" fillId="2" borderId="18" xfId="429" applyFont="1" applyFill="1" applyBorder="1" applyAlignment="1">
      <alignment horizontal="right" indent="1"/>
    </xf>
    <xf numFmtId="9" fontId="9" fillId="2" borderId="18" xfId="429" applyNumberFormat="1" applyFont="1" applyFill="1" applyBorder="1" applyAlignment="1">
      <alignment horizontal="right" indent="1"/>
    </xf>
    <xf numFmtId="0" fontId="9" fillId="2" borderId="16" xfId="429" applyFont="1" applyFill="1" applyBorder="1" applyAlignment="1">
      <alignment horizontal="right" indent="1"/>
    </xf>
    <xf numFmtId="0" fontId="9" fillId="2" borderId="0" xfId="429" applyFont="1" applyFill="1" applyBorder="1" applyAlignment="1">
      <alignment horizontal="right" indent="1"/>
    </xf>
    <xf numFmtId="0" fontId="9" fillId="2" borderId="20" xfId="429" applyFont="1" applyFill="1" applyBorder="1" applyAlignment="1">
      <alignment horizontal="right" indent="1"/>
    </xf>
    <xf numFmtId="0" fontId="9" fillId="2" borderId="5" xfId="429" applyFont="1" applyFill="1" applyBorder="1" applyAlignment="1">
      <alignment horizontal="right" indent="1"/>
    </xf>
    <xf numFmtId="0" fontId="9" fillId="2" borderId="5" xfId="429" applyFont="1" applyFill="1" applyBorder="1" applyAlignment="1">
      <alignment horizontal="left" indent="1"/>
    </xf>
    <xf numFmtId="0" fontId="9" fillId="2" borderId="12" xfId="429" applyFont="1" applyFill="1" applyBorder="1"/>
    <xf numFmtId="0" fontId="9" fillId="2" borderId="18" xfId="429" applyFont="1" applyFill="1" applyBorder="1"/>
    <xf numFmtId="0" fontId="9" fillId="2" borderId="18" xfId="429" applyFont="1" applyFill="1" applyBorder="1" applyAlignment="1">
      <alignment horizontal="left"/>
    </xf>
    <xf numFmtId="0" fontId="9" fillId="2" borderId="20" xfId="429" applyFont="1" applyFill="1" applyBorder="1"/>
    <xf numFmtId="0" fontId="9" fillId="2" borderId="5" xfId="429" applyFont="1" applyFill="1" applyBorder="1" applyAlignment="1">
      <alignment horizontal="left"/>
    </xf>
    <xf numFmtId="0" fontId="95" fillId="0" borderId="41" xfId="53" applyFont="1" applyBorder="1"/>
    <xf numFmtId="0" fontId="95" fillId="0" borderId="41" xfId="53" applyFont="1" applyBorder="1" applyAlignment="1">
      <alignment horizontal="center"/>
    </xf>
    <xf numFmtId="0" fontId="95" fillId="2" borderId="30" xfId="53" applyFont="1" applyFill="1" applyBorder="1" applyAlignment="1">
      <alignment horizontal="center"/>
    </xf>
    <xf numFmtId="0" fontId="95" fillId="2" borderId="12" xfId="53" applyFont="1" applyFill="1" applyBorder="1" applyAlignment="1">
      <alignment horizontal="center"/>
    </xf>
    <xf numFmtId="0" fontId="95" fillId="2" borderId="13" xfId="53" applyFont="1" applyFill="1" applyBorder="1" applyAlignment="1">
      <alignment horizontal="center"/>
    </xf>
    <xf numFmtId="0" fontId="95" fillId="2" borderId="18" xfId="53" applyFont="1" applyFill="1" applyBorder="1" applyAlignment="1">
      <alignment horizontal="center"/>
    </xf>
    <xf numFmtId="0" fontId="95" fillId="2" borderId="30" xfId="53" applyFont="1" applyFill="1" applyBorder="1" applyAlignment="1">
      <alignment horizontal="left" indent="2"/>
    </xf>
    <xf numFmtId="49" fontId="95" fillId="2" borderId="22" xfId="53" applyNumberFormat="1" applyFont="1" applyFill="1" applyBorder="1" applyAlignment="1">
      <alignment horizontal="center"/>
    </xf>
    <xf numFmtId="0" fontId="94" fillId="2" borderId="12" xfId="53" applyFont="1" applyFill="1" applyBorder="1" applyAlignment="1">
      <alignment horizontal="left" indent="1"/>
    </xf>
    <xf numFmtId="164" fontId="95" fillId="2" borderId="42" xfId="53" applyNumberFormat="1" applyFont="1" applyFill="1" applyBorder="1" applyAlignment="1">
      <alignment horizontal="right" indent="1"/>
    </xf>
    <xf numFmtId="164" fontId="94" fillId="2" borderId="12" xfId="53" applyNumberFormat="1" applyFont="1" applyFill="1" applyBorder="1" applyAlignment="1">
      <alignment horizontal="right" indent="1"/>
    </xf>
    <xf numFmtId="164" fontId="94" fillId="2" borderId="13" xfId="53" applyNumberFormat="1" applyFont="1" applyFill="1" applyBorder="1" applyAlignment="1">
      <alignment horizontal="right" indent="1"/>
    </xf>
    <xf numFmtId="1" fontId="94" fillId="2" borderId="12" xfId="53" applyNumberFormat="1" applyFont="1" applyFill="1" applyBorder="1" applyAlignment="1">
      <alignment horizontal="right" indent="1"/>
    </xf>
    <xf numFmtId="1" fontId="94" fillId="2" borderId="13" xfId="53" applyNumberFormat="1" applyFont="1" applyFill="1" applyBorder="1" applyAlignment="1">
      <alignment horizontal="right" indent="1"/>
    </xf>
    <xf numFmtId="164" fontId="95" fillId="2" borderId="16" xfId="53" applyNumberFormat="1" applyFont="1" applyFill="1" applyBorder="1" applyAlignment="1">
      <alignment horizontal="right" indent="1"/>
    </xf>
    <xf numFmtId="1" fontId="95" fillId="2" borderId="16" xfId="53" applyNumberFormat="1" applyFont="1" applyFill="1" applyBorder="1" applyAlignment="1">
      <alignment horizontal="right" indent="1"/>
    </xf>
    <xf numFmtId="164" fontId="95" fillId="2" borderId="41" xfId="53" applyNumberFormat="1" applyFont="1" applyFill="1" applyBorder="1" applyAlignment="1">
      <alignment horizontal="right" indent="1"/>
    </xf>
    <xf numFmtId="0" fontId="95" fillId="2" borderId="19" xfId="53" applyFont="1" applyFill="1" applyBorder="1" applyAlignment="1">
      <alignment horizontal="right" indent="1"/>
    </xf>
    <xf numFmtId="0" fontId="95" fillId="2" borderId="30" xfId="53" applyFont="1" applyFill="1" applyBorder="1" applyAlignment="1">
      <alignment horizontal="right" indent="1"/>
    </xf>
    <xf numFmtId="1" fontId="94" fillId="2" borderId="18" xfId="53" applyNumberFormat="1" applyFont="1" applyFill="1" applyBorder="1" applyAlignment="1">
      <alignment horizontal="right" indent="1"/>
    </xf>
    <xf numFmtId="164" fontId="94" fillId="2" borderId="41" xfId="53" applyNumberFormat="1" applyFont="1" applyFill="1" applyBorder="1" applyAlignment="1">
      <alignment horizontal="right" indent="1"/>
    </xf>
    <xf numFmtId="164" fontId="94" fillId="2" borderId="18" xfId="53" applyNumberFormat="1" applyFont="1" applyFill="1" applyBorder="1" applyAlignment="1">
      <alignment horizontal="right" indent="1"/>
    </xf>
    <xf numFmtId="164" fontId="95" fillId="2" borderId="30" xfId="53" applyNumberFormat="1" applyFont="1" applyFill="1" applyBorder="1" applyAlignment="1">
      <alignment horizontal="right" indent="1"/>
    </xf>
    <xf numFmtId="164" fontId="95" fillId="2" borderId="20" xfId="53" applyNumberFormat="1" applyFont="1" applyFill="1" applyBorder="1" applyAlignment="1">
      <alignment horizontal="right" indent="1"/>
    </xf>
    <xf numFmtId="1" fontId="95" fillId="2" borderId="20" xfId="53" applyNumberFormat="1" applyFont="1" applyFill="1" applyBorder="1" applyAlignment="1">
      <alignment horizontal="right" indent="1"/>
    </xf>
    <xf numFmtId="0" fontId="95" fillId="2" borderId="0" xfId="53" applyFont="1" applyFill="1" applyBorder="1" applyAlignment="1">
      <alignment horizontal="left"/>
    </xf>
    <xf numFmtId="0" fontId="95" fillId="0" borderId="0" xfId="53" applyFont="1" applyAlignment="1">
      <alignment horizontal="left" vertical="center" indent="1"/>
    </xf>
    <xf numFmtId="0" fontId="95" fillId="2" borderId="41" xfId="53" applyFont="1" applyFill="1" applyBorder="1" applyAlignment="1">
      <alignment horizontal="left" vertical="center" indent="1"/>
    </xf>
    <xf numFmtId="0" fontId="95" fillId="2" borderId="42" xfId="53" applyFont="1" applyFill="1" applyBorder="1" applyAlignment="1">
      <alignment horizontal="left" vertical="center" indent="1"/>
    </xf>
    <xf numFmtId="0" fontId="95" fillId="2" borderId="14" xfId="53" applyFont="1" applyFill="1" applyBorder="1" applyAlignment="1">
      <alignment horizontal="center" vertical="center" wrapText="1"/>
    </xf>
    <xf numFmtId="0" fontId="95" fillId="2" borderId="22" xfId="53" applyFont="1" applyFill="1" applyBorder="1" applyAlignment="1">
      <alignment horizontal="center" vertical="center" wrapText="1"/>
    </xf>
    <xf numFmtId="0" fontId="95" fillId="2" borderId="22" xfId="53" applyFont="1" applyFill="1" applyBorder="1" applyAlignment="1">
      <alignment horizontal="center" vertical="center"/>
    </xf>
    <xf numFmtId="0" fontId="95" fillId="2" borderId="30" xfId="53" applyFont="1" applyFill="1" applyBorder="1" applyAlignment="1">
      <alignment horizontal="left" vertical="center" indent="1"/>
    </xf>
    <xf numFmtId="0" fontId="95" fillId="2" borderId="41" xfId="53" applyFont="1" applyFill="1" applyBorder="1" applyAlignment="1">
      <alignment horizontal="right" vertical="center" indent="2"/>
    </xf>
    <xf numFmtId="204" fontId="95" fillId="2" borderId="41" xfId="431" applyNumberFormat="1" applyFont="1" applyFill="1" applyBorder="1" applyAlignment="1">
      <alignment horizontal="right" vertical="center" indent="2"/>
    </xf>
    <xf numFmtId="0" fontId="95" fillId="2" borderId="42" xfId="53" applyFont="1" applyFill="1" applyBorder="1" applyAlignment="1">
      <alignment horizontal="right" vertical="center" indent="2"/>
    </xf>
    <xf numFmtId="204" fontId="95" fillId="2" borderId="42" xfId="431" applyNumberFormat="1" applyFont="1" applyFill="1" applyBorder="1" applyAlignment="1">
      <alignment horizontal="right" vertical="center" indent="2"/>
    </xf>
    <xf numFmtId="204" fontId="95" fillId="2" borderId="42" xfId="431" quotePrefix="1" applyNumberFormat="1" applyFont="1" applyFill="1" applyBorder="1" applyAlignment="1">
      <alignment horizontal="right" vertical="center" indent="2"/>
    </xf>
    <xf numFmtId="0" fontId="95" fillId="2" borderId="30" xfId="53" applyFont="1" applyFill="1" applyBorder="1" applyAlignment="1">
      <alignment horizontal="right" vertical="center" indent="2"/>
    </xf>
    <xf numFmtId="204" fontId="95" fillId="2" borderId="30" xfId="431" quotePrefix="1" applyNumberFormat="1" applyFont="1" applyFill="1" applyBorder="1" applyAlignment="1">
      <alignment horizontal="right" vertical="center" indent="2"/>
    </xf>
    <xf numFmtId="204" fontId="95" fillId="2" borderId="30" xfId="431" applyNumberFormat="1" applyFont="1" applyFill="1" applyBorder="1" applyAlignment="1">
      <alignment horizontal="right" vertical="center" indent="2"/>
    </xf>
    <xf numFmtId="0" fontId="95" fillId="0" borderId="0" xfId="435" applyFont="1"/>
    <xf numFmtId="198" fontId="95" fillId="0" borderId="0" xfId="435" applyNumberFormat="1" applyFont="1"/>
    <xf numFmtId="0" fontId="95" fillId="2" borderId="12" xfId="435" applyFont="1" applyFill="1" applyBorder="1"/>
    <xf numFmtId="0" fontId="95" fillId="2" borderId="13" xfId="435" applyFont="1" applyFill="1" applyBorder="1"/>
    <xf numFmtId="0" fontId="95" fillId="2" borderId="16" xfId="435" applyFont="1" applyFill="1" applyBorder="1"/>
    <xf numFmtId="0" fontId="95" fillId="2" borderId="19" xfId="435" applyFont="1" applyFill="1" applyBorder="1"/>
    <xf numFmtId="0" fontId="95" fillId="2" borderId="16" xfId="435" applyFont="1" applyFill="1" applyBorder="1" applyAlignment="1">
      <alignment horizontal="center" wrapText="1"/>
    </xf>
    <xf numFmtId="0" fontId="95" fillId="2" borderId="19" xfId="435" applyFont="1" applyFill="1" applyBorder="1" applyAlignment="1">
      <alignment horizontal="center" wrapText="1"/>
    </xf>
    <xf numFmtId="0" fontId="95" fillId="2" borderId="20" xfId="435" applyFont="1" applyFill="1" applyBorder="1"/>
    <xf numFmtId="0" fontId="95" fillId="2" borderId="21" xfId="435" applyFont="1" applyFill="1" applyBorder="1"/>
    <xf numFmtId="0" fontId="95" fillId="2" borderId="20" xfId="435" applyFont="1" applyFill="1" applyBorder="1" applyAlignment="1">
      <alignment horizontal="center"/>
    </xf>
    <xf numFmtId="0" fontId="95" fillId="2" borderId="21" xfId="435" applyFont="1" applyFill="1" applyBorder="1" applyAlignment="1">
      <alignment horizontal="center"/>
    </xf>
    <xf numFmtId="0" fontId="95" fillId="2" borderId="30" xfId="435" applyFont="1" applyFill="1" applyBorder="1" applyAlignment="1">
      <alignment horizontal="center"/>
    </xf>
    <xf numFmtId="0" fontId="95" fillId="2" borderId="16" xfId="435" applyFont="1" applyFill="1" applyBorder="1" applyAlignment="1">
      <alignment horizontal="center"/>
    </xf>
    <xf numFmtId="0" fontId="95" fillId="2" borderId="19" xfId="435" applyFont="1" applyFill="1" applyBorder="1" applyAlignment="1">
      <alignment horizontal="center"/>
    </xf>
    <xf numFmtId="0" fontId="95" fillId="2" borderId="13" xfId="435" applyFont="1" applyFill="1" applyBorder="1" applyAlignment="1">
      <alignment horizontal="left" indent="1"/>
    </xf>
    <xf numFmtId="198" fontId="95" fillId="2" borderId="12" xfId="436" applyNumberFormat="1" applyFont="1" applyFill="1" applyBorder="1" applyAlignment="1">
      <alignment horizontal="right" indent="1"/>
    </xf>
    <xf numFmtId="10" fontId="95" fillId="2" borderId="18" xfId="436" applyNumberFormat="1" applyFont="1" applyFill="1" applyBorder="1" applyAlignment="1">
      <alignment horizontal="right" indent="1"/>
    </xf>
    <xf numFmtId="0" fontId="95" fillId="2" borderId="41" xfId="435" applyFont="1" applyFill="1" applyBorder="1" applyAlignment="1">
      <alignment horizontal="right" indent="1"/>
    </xf>
    <xf numFmtId="0" fontId="95" fillId="2" borderId="12" xfId="435" applyFont="1" applyFill="1" applyBorder="1" applyAlignment="1">
      <alignment horizontal="right" indent="1"/>
    </xf>
    <xf numFmtId="0" fontId="95" fillId="2" borderId="13" xfId="435" applyFont="1" applyFill="1" applyBorder="1" applyAlignment="1">
      <alignment horizontal="right" indent="1"/>
    </xf>
    <xf numFmtId="10" fontId="95" fillId="0" borderId="0" xfId="435" applyNumberFormat="1" applyFont="1"/>
    <xf numFmtId="0" fontId="95" fillId="2" borderId="19" xfId="435" applyFont="1" applyFill="1" applyBorder="1" applyAlignment="1">
      <alignment horizontal="left" indent="1"/>
    </xf>
    <xf numFmtId="198" fontId="95" fillId="2" borderId="16" xfId="436" applyNumberFormat="1" applyFont="1" applyFill="1" applyBorder="1" applyAlignment="1">
      <alignment horizontal="right" indent="1"/>
    </xf>
    <xf numFmtId="10" fontId="95" fillId="2" borderId="0" xfId="436" applyNumberFormat="1" applyFont="1" applyFill="1" applyBorder="1" applyAlignment="1">
      <alignment horizontal="right" indent="1"/>
    </xf>
    <xf numFmtId="0" fontId="95" fillId="2" borderId="42" xfId="435" applyFont="1" applyFill="1" applyBorder="1" applyAlignment="1">
      <alignment horizontal="right" indent="1"/>
    </xf>
    <xf numFmtId="0" fontId="95" fillId="2" borderId="16" xfId="435" applyFont="1" applyFill="1" applyBorder="1" applyAlignment="1">
      <alignment horizontal="right" indent="1"/>
    </xf>
    <xf numFmtId="0" fontId="95" fillId="2" borderId="19" xfId="435" applyFont="1" applyFill="1" applyBorder="1" applyAlignment="1">
      <alignment horizontal="right" indent="1"/>
    </xf>
    <xf numFmtId="195" fontId="95" fillId="2" borderId="42" xfId="435" applyNumberFormat="1" applyFont="1" applyFill="1" applyBorder="1" applyAlignment="1">
      <alignment horizontal="right" indent="1"/>
    </xf>
    <xf numFmtId="164" fontId="95" fillId="2" borderId="16" xfId="435" applyNumberFormat="1" applyFont="1" applyFill="1" applyBorder="1" applyAlignment="1">
      <alignment horizontal="right" indent="1"/>
    </xf>
    <xf numFmtId="164" fontId="95" fillId="2" borderId="19" xfId="435" applyNumberFormat="1" applyFont="1" applyFill="1" applyBorder="1" applyAlignment="1">
      <alignment horizontal="right" indent="1"/>
    </xf>
    <xf numFmtId="164" fontId="95" fillId="2" borderId="42" xfId="435" applyNumberFormat="1" applyFont="1" applyFill="1" applyBorder="1" applyAlignment="1">
      <alignment horizontal="right" indent="1"/>
    </xf>
    <xf numFmtId="164" fontId="95" fillId="0" borderId="0" xfId="435" applyNumberFormat="1" applyFont="1"/>
    <xf numFmtId="0" fontId="95" fillId="2" borderId="21" xfId="435" applyFont="1" applyFill="1" applyBorder="1" applyAlignment="1">
      <alignment horizontal="left" indent="1"/>
    </xf>
    <xf numFmtId="198" fontId="95" fillId="2" borderId="20" xfId="436" applyNumberFormat="1" applyFont="1" applyFill="1" applyBorder="1" applyAlignment="1">
      <alignment horizontal="right" indent="1"/>
    </xf>
    <xf numFmtId="10" fontId="95" fillId="2" borderId="5" xfId="436" applyNumberFormat="1" applyFont="1" applyFill="1" applyBorder="1" applyAlignment="1">
      <alignment horizontal="right" indent="1"/>
    </xf>
    <xf numFmtId="164" fontId="95" fillId="2" borderId="41" xfId="435" applyNumberFormat="1" applyFont="1" applyFill="1" applyBorder="1" applyAlignment="1">
      <alignment horizontal="right" indent="1"/>
    </xf>
    <xf numFmtId="164" fontId="95" fillId="2" borderId="12" xfId="435" applyNumberFormat="1" applyFont="1" applyFill="1" applyBorder="1" applyAlignment="1">
      <alignment horizontal="right" indent="1"/>
    </xf>
    <xf numFmtId="164" fontId="95" fillId="2" borderId="13" xfId="435" applyNumberFormat="1" applyFont="1" applyFill="1" applyBorder="1" applyAlignment="1">
      <alignment horizontal="right" indent="1"/>
    </xf>
    <xf numFmtId="164" fontId="95" fillId="2" borderId="30" xfId="435" applyNumberFormat="1" applyFont="1" applyFill="1" applyBorder="1" applyAlignment="1">
      <alignment horizontal="right" indent="1"/>
    </xf>
    <xf numFmtId="164" fontId="95" fillId="2" borderId="20" xfId="435" applyNumberFormat="1" applyFont="1" applyFill="1" applyBorder="1" applyAlignment="1">
      <alignment horizontal="right" indent="1"/>
    </xf>
    <xf numFmtId="164" fontId="95" fillId="2" borderId="21" xfId="435" applyNumberFormat="1" applyFont="1" applyFill="1" applyBorder="1" applyAlignment="1">
      <alignment horizontal="right" indent="1"/>
    </xf>
    <xf numFmtId="0" fontId="95" fillId="0" borderId="0" xfId="435" applyFont="1" applyAlignment="1">
      <alignment vertical="center" wrapText="1"/>
    </xf>
    <xf numFmtId="198" fontId="95" fillId="0" borderId="0" xfId="436" applyNumberFormat="1" applyFont="1"/>
    <xf numFmtId="10" fontId="95" fillId="0" borderId="0" xfId="436" applyNumberFormat="1" applyFont="1"/>
    <xf numFmtId="14" fontId="95" fillId="0" borderId="0" xfId="435" applyNumberFormat="1" applyFont="1"/>
    <xf numFmtId="0" fontId="95" fillId="2" borderId="18" xfId="435" applyFont="1" applyFill="1" applyBorder="1"/>
    <xf numFmtId="14" fontId="95" fillId="2" borderId="41" xfId="435" applyNumberFormat="1" applyFont="1" applyFill="1" applyBorder="1" applyAlignment="1">
      <alignment horizontal="center" vertical="top" wrapText="1"/>
    </xf>
    <xf numFmtId="0" fontId="95" fillId="2" borderId="0" xfId="435" applyFont="1" applyFill="1" applyBorder="1"/>
    <xf numFmtId="0" fontId="95" fillId="0" borderId="42" xfId="435" applyFont="1" applyBorder="1"/>
    <xf numFmtId="14" fontId="95" fillId="2" borderId="30" xfId="435" applyNumberFormat="1" applyFont="1" applyFill="1" applyBorder="1" applyAlignment="1">
      <alignment wrapText="1"/>
    </xf>
    <xf numFmtId="0" fontId="95" fillId="2" borderId="20" xfId="435" applyFont="1" applyFill="1" applyBorder="1" applyAlignment="1">
      <alignment horizontal="center" wrapText="1"/>
    </xf>
    <xf numFmtId="0" fontId="95" fillId="2" borderId="21" xfId="435" applyFont="1" applyFill="1" applyBorder="1" applyAlignment="1">
      <alignment horizontal="center" wrapText="1"/>
    </xf>
    <xf numFmtId="0" fontId="95" fillId="2" borderId="18" xfId="435" applyFont="1" applyFill="1" applyBorder="1" applyAlignment="1">
      <alignment horizontal="left" indent="1"/>
    </xf>
    <xf numFmtId="0" fontId="95" fillId="2" borderId="0" xfId="435" applyFont="1" applyFill="1" applyBorder="1" applyAlignment="1">
      <alignment horizontal="right" indent="1"/>
    </xf>
    <xf numFmtId="0" fontId="95" fillId="2" borderId="0" xfId="435" applyFont="1" applyFill="1" applyBorder="1" applyAlignment="1">
      <alignment horizontal="left" indent="1"/>
    </xf>
    <xf numFmtId="0" fontId="95" fillId="2" borderId="5" xfId="435" applyFont="1" applyFill="1" applyBorder="1" applyAlignment="1">
      <alignment horizontal="left" indent="1"/>
    </xf>
    <xf numFmtId="198" fontId="95" fillId="2" borderId="18" xfId="436" applyNumberFormat="1" applyFont="1" applyFill="1" applyBorder="1" applyAlignment="1">
      <alignment horizontal="right" indent="1"/>
    </xf>
    <xf numFmtId="198" fontId="95" fillId="2" borderId="41" xfId="436" applyNumberFormat="1" applyFont="1" applyFill="1" applyBorder="1" applyAlignment="1">
      <alignment horizontal="right" indent="1"/>
    </xf>
    <xf numFmtId="10" fontId="95" fillId="2" borderId="13" xfId="436" applyNumberFormat="1" applyFont="1" applyFill="1" applyBorder="1" applyAlignment="1">
      <alignment horizontal="right" indent="1"/>
    </xf>
    <xf numFmtId="198" fontId="95" fillId="2" borderId="0" xfId="436" applyNumberFormat="1" applyFont="1" applyFill="1" applyBorder="1" applyAlignment="1">
      <alignment horizontal="right" indent="1"/>
    </xf>
    <xf numFmtId="198" fontId="95" fillId="2" borderId="42" xfId="436" applyNumberFormat="1" applyFont="1" applyFill="1" applyBorder="1" applyAlignment="1">
      <alignment horizontal="right" indent="1"/>
    </xf>
    <xf numFmtId="10" fontId="95" fillId="2" borderId="19" xfId="436" applyNumberFormat="1" applyFont="1" applyFill="1" applyBorder="1" applyAlignment="1">
      <alignment horizontal="right" indent="1"/>
    </xf>
    <xf numFmtId="203" fontId="95" fillId="0" borderId="0" xfId="435" applyNumberFormat="1" applyFont="1"/>
    <xf numFmtId="10" fontId="95" fillId="2" borderId="21" xfId="436" applyNumberFormat="1" applyFont="1" applyFill="1" applyBorder="1" applyAlignment="1">
      <alignment horizontal="right" indent="1"/>
    </xf>
    <xf numFmtId="198" fontId="95" fillId="2" borderId="12" xfId="435" applyNumberFormat="1" applyFont="1" applyFill="1" applyBorder="1" applyAlignment="1">
      <alignment horizontal="right" indent="1"/>
    </xf>
    <xf numFmtId="198" fontId="95" fillId="2" borderId="16" xfId="435" applyNumberFormat="1" applyFont="1" applyFill="1" applyBorder="1" applyAlignment="1">
      <alignment horizontal="right" indent="1"/>
    </xf>
    <xf numFmtId="198" fontId="95" fillId="2" borderId="20" xfId="435" applyNumberFormat="1" applyFont="1" applyFill="1" applyBorder="1" applyAlignment="1">
      <alignment horizontal="right" indent="1"/>
    </xf>
    <xf numFmtId="198" fontId="95" fillId="2" borderId="5" xfId="436" applyNumberFormat="1" applyFont="1" applyFill="1" applyBorder="1" applyAlignment="1">
      <alignment horizontal="right" indent="1"/>
    </xf>
    <xf numFmtId="198" fontId="95" fillId="2" borderId="30" xfId="436" applyNumberFormat="1" applyFont="1" applyFill="1" applyBorder="1" applyAlignment="1">
      <alignment horizontal="right" indent="1"/>
    </xf>
    <xf numFmtId="0" fontId="95" fillId="0" borderId="0" xfId="437" applyFont="1"/>
    <xf numFmtId="0" fontId="95" fillId="2" borderId="41" xfId="437" applyFont="1" applyFill="1" applyBorder="1"/>
    <xf numFmtId="0" fontId="95" fillId="2" borderId="18" xfId="437" applyFont="1" applyFill="1" applyBorder="1" applyAlignment="1">
      <alignment horizontal="center"/>
    </xf>
    <xf numFmtId="0" fontId="95" fillId="2" borderId="13" xfId="437" applyFont="1" applyFill="1" applyBorder="1" applyAlignment="1">
      <alignment horizontal="center"/>
    </xf>
    <xf numFmtId="0" fontId="95" fillId="2" borderId="42" xfId="437" applyFont="1" applyFill="1" applyBorder="1"/>
    <xf numFmtId="0" fontId="94" fillId="2" borderId="17" xfId="437" applyFont="1" applyFill="1" applyBorder="1" applyAlignment="1">
      <alignment horizontal="left" indent="1"/>
    </xf>
    <xf numFmtId="199" fontId="94" fillId="2" borderId="17" xfId="438" applyNumberFormat="1" applyFont="1" applyFill="1" applyBorder="1" applyAlignment="1">
      <alignment horizontal="right" indent="1"/>
    </xf>
    <xf numFmtId="199" fontId="94" fillId="2" borderId="14" xfId="438" applyNumberFormat="1" applyFont="1" applyFill="1" applyBorder="1" applyAlignment="1">
      <alignment horizontal="right" indent="1"/>
    </xf>
    <xf numFmtId="199" fontId="94" fillId="2" borderId="15" xfId="438" applyNumberFormat="1" applyFont="1" applyFill="1" applyBorder="1" applyAlignment="1">
      <alignment horizontal="right" indent="1"/>
    </xf>
    <xf numFmtId="0" fontId="95" fillId="2" borderId="16" xfId="437" quotePrefix="1" applyFont="1" applyFill="1" applyBorder="1" applyAlignment="1">
      <alignment horizontal="left" indent="2"/>
    </xf>
    <xf numFmtId="0" fontId="95" fillId="2" borderId="20" xfId="437" applyFont="1" applyFill="1" applyBorder="1" applyAlignment="1">
      <alignment horizontal="left" indent="2"/>
    </xf>
    <xf numFmtId="0" fontId="94" fillId="2" borderId="17" xfId="437" quotePrefix="1" applyFont="1" applyFill="1" applyBorder="1" applyAlignment="1">
      <alignment horizontal="left" indent="1"/>
    </xf>
    <xf numFmtId="0" fontId="95" fillId="0" borderId="20" xfId="437" applyFont="1" applyBorder="1" applyAlignment="1">
      <alignment horizontal="left" indent="1"/>
    </xf>
    <xf numFmtId="198" fontId="95" fillId="2" borderId="21" xfId="436" applyNumberFormat="1" applyFont="1" applyFill="1" applyBorder="1" applyAlignment="1">
      <alignment horizontal="right" indent="1"/>
    </xf>
    <xf numFmtId="1" fontId="95" fillId="2" borderId="16" xfId="438" applyNumberFormat="1" applyFont="1" applyFill="1" applyBorder="1" applyAlignment="1">
      <alignment horizontal="right" vertical="center" indent="1"/>
    </xf>
    <xf numFmtId="1" fontId="95" fillId="2" borderId="0" xfId="438" applyNumberFormat="1" applyFont="1" applyFill="1" applyBorder="1" applyAlignment="1">
      <alignment horizontal="right" vertical="center" indent="1"/>
    </xf>
    <xf numFmtId="1" fontId="95" fillId="2" borderId="19" xfId="438" applyNumberFormat="1" applyFont="1" applyFill="1" applyBorder="1" applyAlignment="1">
      <alignment horizontal="right" vertical="center" indent="1"/>
    </xf>
    <xf numFmtId="1" fontId="95" fillId="2" borderId="20" xfId="438" applyNumberFormat="1" applyFont="1" applyFill="1" applyBorder="1" applyAlignment="1">
      <alignment horizontal="right" indent="1"/>
    </xf>
    <xf numFmtId="1" fontId="95" fillId="2" borderId="5" xfId="438" applyNumberFormat="1" applyFont="1" applyFill="1" applyBorder="1" applyAlignment="1">
      <alignment horizontal="right" indent="1"/>
    </xf>
    <xf numFmtId="1" fontId="95" fillId="2" borderId="21" xfId="438" applyNumberFormat="1" applyFont="1" applyFill="1" applyBorder="1" applyAlignment="1">
      <alignment horizontal="right" indent="1"/>
    </xf>
    <xf numFmtId="0" fontId="95" fillId="2" borderId="16" xfId="437" applyFont="1" applyFill="1" applyBorder="1"/>
    <xf numFmtId="0" fontId="95" fillId="2" borderId="0" xfId="437" applyFont="1" applyFill="1" applyBorder="1" applyAlignment="1">
      <alignment horizontal="center"/>
    </xf>
    <xf numFmtId="0" fontId="95" fillId="2" borderId="19" xfId="437" applyFont="1" applyFill="1" applyBorder="1" applyAlignment="1">
      <alignment horizontal="center"/>
    </xf>
    <xf numFmtId="0" fontId="94" fillId="2" borderId="12" xfId="437" applyFont="1" applyFill="1" applyBorder="1" applyAlignment="1">
      <alignment horizontal="left" indent="1"/>
    </xf>
    <xf numFmtId="3" fontId="94" fillId="2" borderId="12" xfId="437" applyNumberFormat="1" applyFont="1" applyFill="1" applyBorder="1" applyAlignment="1">
      <alignment horizontal="right" indent="1"/>
    </xf>
    <xf numFmtId="3" fontId="94" fillId="2" borderId="18" xfId="437" applyNumberFormat="1" applyFont="1" applyFill="1" applyBorder="1" applyAlignment="1">
      <alignment horizontal="right" indent="1"/>
    </xf>
    <xf numFmtId="3" fontId="94" fillId="2" borderId="13" xfId="437" applyNumberFormat="1" applyFont="1" applyFill="1" applyBorder="1" applyAlignment="1">
      <alignment horizontal="right" indent="1"/>
    </xf>
    <xf numFmtId="43" fontId="95" fillId="2" borderId="16" xfId="437" applyNumberFormat="1" applyFont="1" applyFill="1" applyBorder="1" applyAlignment="1">
      <alignment horizontal="right" vertical="center" indent="1"/>
    </xf>
    <xf numFmtId="43" fontId="95" fillId="2" borderId="0" xfId="437" applyNumberFormat="1" applyFont="1" applyFill="1" applyBorder="1" applyAlignment="1">
      <alignment horizontal="right" vertical="center" indent="1"/>
    </xf>
    <xf numFmtId="43" fontId="95" fillId="2" borderId="19" xfId="437" applyNumberFormat="1" applyFont="1" applyFill="1" applyBorder="1" applyAlignment="1">
      <alignment horizontal="right" vertical="center" indent="1"/>
    </xf>
    <xf numFmtId="3" fontId="95" fillId="2" borderId="0" xfId="437" applyNumberFormat="1" applyFont="1" applyFill="1" applyBorder="1" applyAlignment="1">
      <alignment horizontal="right" indent="1"/>
    </xf>
    <xf numFmtId="3" fontId="95" fillId="2" borderId="19" xfId="437" applyNumberFormat="1" applyFont="1" applyFill="1" applyBorder="1" applyAlignment="1">
      <alignment horizontal="right" vertical="center" indent="1"/>
    </xf>
    <xf numFmtId="0" fontId="95" fillId="2" borderId="20" xfId="437" quotePrefix="1" applyFont="1" applyFill="1" applyBorder="1" applyAlignment="1">
      <alignment horizontal="left" indent="2"/>
    </xf>
    <xf numFmtId="43" fontId="95" fillId="2" borderId="20" xfId="437" applyNumberFormat="1" applyFont="1" applyFill="1" applyBorder="1" applyAlignment="1">
      <alignment horizontal="right" vertical="center" indent="1"/>
    </xf>
    <xf numFmtId="43" fontId="95" fillId="2" borderId="5" xfId="437" applyNumberFormat="1" applyFont="1" applyFill="1" applyBorder="1" applyAlignment="1">
      <alignment horizontal="right" vertical="center" indent="1"/>
    </xf>
    <xf numFmtId="43" fontId="95" fillId="2" borderId="21" xfId="437" applyNumberFormat="1" applyFont="1" applyFill="1" applyBorder="1" applyAlignment="1">
      <alignment horizontal="right" vertical="center" indent="1"/>
    </xf>
    <xf numFmtId="1" fontId="95" fillId="2" borderId="0" xfId="437" applyNumberFormat="1" applyFont="1" applyFill="1" applyBorder="1" applyAlignment="1">
      <alignment horizontal="right" indent="1"/>
    </xf>
    <xf numFmtId="1" fontId="95" fillId="2" borderId="19" xfId="437" applyNumberFormat="1" applyFont="1" applyFill="1" applyBorder="1" applyAlignment="1">
      <alignment horizontal="right" indent="1"/>
    </xf>
    <xf numFmtId="1" fontId="95" fillId="2" borderId="5" xfId="437" applyNumberFormat="1" applyFont="1" applyFill="1" applyBorder="1" applyAlignment="1">
      <alignment horizontal="right" indent="1"/>
    </xf>
    <xf numFmtId="1" fontId="95" fillId="2" borderId="21" xfId="437" applyNumberFormat="1" applyFont="1" applyFill="1" applyBorder="1" applyAlignment="1">
      <alignment horizontal="right" indent="1"/>
    </xf>
    <xf numFmtId="195" fontId="95" fillId="2" borderId="0" xfId="437" applyNumberFormat="1" applyFont="1" applyFill="1" applyBorder="1" applyAlignment="1">
      <alignment horizontal="right" indent="1"/>
    </xf>
    <xf numFmtId="195" fontId="95" fillId="2" borderId="5" xfId="437" applyNumberFormat="1" applyFont="1" applyFill="1" applyBorder="1" applyAlignment="1">
      <alignment horizontal="right" indent="1"/>
    </xf>
    <xf numFmtId="0" fontId="94" fillId="2" borderId="20" xfId="437" applyFont="1" applyFill="1" applyBorder="1" applyAlignment="1">
      <alignment horizontal="left" indent="1"/>
    </xf>
    <xf numFmtId="43" fontId="94" fillId="2" borderId="20" xfId="437" applyNumberFormat="1" applyFont="1" applyFill="1" applyBorder="1" applyAlignment="1">
      <alignment horizontal="right" vertical="center" indent="1"/>
    </xf>
    <xf numFmtId="43" fontId="94" fillId="2" borderId="5" xfId="437" applyNumberFormat="1" applyFont="1" applyFill="1" applyBorder="1" applyAlignment="1">
      <alignment horizontal="right" vertical="center" indent="1"/>
    </xf>
    <xf numFmtId="3" fontId="94" fillId="2" borderId="5" xfId="437" applyNumberFormat="1" applyFont="1" applyFill="1" applyBorder="1" applyAlignment="1">
      <alignment horizontal="right" indent="1"/>
    </xf>
    <xf numFmtId="3" fontId="94" fillId="2" borderId="21" xfId="437" applyNumberFormat="1" applyFont="1" applyFill="1" applyBorder="1" applyAlignment="1">
      <alignment horizontal="right" indent="1"/>
    </xf>
    <xf numFmtId="3" fontId="94" fillId="2" borderId="17" xfId="437" applyNumberFormat="1" applyFont="1" applyFill="1" applyBorder="1" applyAlignment="1">
      <alignment horizontal="right" indent="1"/>
    </xf>
    <xf numFmtId="3" fontId="94" fillId="2" borderId="14" xfId="437" applyNumberFormat="1" applyFont="1" applyFill="1" applyBorder="1" applyAlignment="1">
      <alignment horizontal="right" indent="1"/>
    </xf>
    <xf numFmtId="3" fontId="94" fillId="2" borderId="15" xfId="437" applyNumberFormat="1" applyFont="1" applyFill="1" applyBorder="1" applyAlignment="1">
      <alignment horizontal="right" indent="1"/>
    </xf>
    <xf numFmtId="0" fontId="95" fillId="2" borderId="17" xfId="437" applyFont="1" applyFill="1" applyBorder="1" applyAlignment="1">
      <alignment horizontal="center"/>
    </xf>
    <xf numFmtId="0" fontId="95" fillId="2" borderId="14" xfId="437" applyFont="1" applyFill="1" applyBorder="1" applyAlignment="1">
      <alignment horizontal="center"/>
    </xf>
    <xf numFmtId="0" fontId="95" fillId="2" borderId="15" xfId="437" applyFont="1" applyFill="1" applyBorder="1" applyAlignment="1">
      <alignment horizontal="center"/>
    </xf>
    <xf numFmtId="0" fontId="95" fillId="2" borderId="30" xfId="437" applyFont="1" applyFill="1" applyBorder="1"/>
    <xf numFmtId="0" fontId="95" fillId="2" borderId="42" xfId="437" applyFont="1" applyFill="1" applyBorder="1" applyAlignment="1">
      <alignment horizontal="left" indent="1"/>
    </xf>
    <xf numFmtId="195" fontId="95" fillId="2" borderId="19" xfId="437" applyNumberFormat="1" applyFont="1" applyFill="1" applyBorder="1" applyAlignment="1">
      <alignment horizontal="right" indent="1"/>
    </xf>
    <xf numFmtId="0" fontId="95" fillId="2" borderId="30" xfId="437" quotePrefix="1" applyFont="1" applyFill="1" applyBorder="1" applyAlignment="1">
      <alignment horizontal="left" indent="1"/>
    </xf>
    <xf numFmtId="9" fontId="95" fillId="2" borderId="5" xfId="436" applyFont="1" applyFill="1" applyBorder="1" applyAlignment="1">
      <alignment horizontal="right" indent="1"/>
    </xf>
    <xf numFmtId="9" fontId="95" fillId="2" borderId="21" xfId="436" applyFont="1" applyFill="1" applyBorder="1" applyAlignment="1">
      <alignment horizontal="right" indent="1"/>
    </xf>
    <xf numFmtId="0" fontId="95" fillId="0" borderId="0" xfId="429" applyFont="1" applyAlignment="1">
      <alignment horizontal="justify" vertical="center"/>
    </xf>
    <xf numFmtId="0" fontId="95" fillId="2" borderId="41" xfId="437" applyFont="1" applyFill="1" applyBorder="1" applyAlignment="1">
      <alignment horizontal="center" vertical="top"/>
    </xf>
    <xf numFmtId="0" fontId="95" fillId="2" borderId="42" xfId="437" applyFont="1" applyFill="1" applyBorder="1" applyAlignment="1">
      <alignment horizontal="center" vertical="top"/>
    </xf>
    <xf numFmtId="0" fontId="95" fillId="2" borderId="22" xfId="437" applyFont="1" applyFill="1" applyBorder="1" applyAlignment="1">
      <alignment horizontal="center"/>
    </xf>
    <xf numFmtId="0" fontId="95" fillId="2" borderId="41" xfId="437" applyFont="1" applyFill="1" applyBorder="1" applyAlignment="1">
      <alignment horizontal="left" indent="1"/>
    </xf>
    <xf numFmtId="3" fontId="95" fillId="2" borderId="18" xfId="437" applyNumberFormat="1" applyFont="1" applyFill="1" applyBorder="1" applyAlignment="1">
      <alignment horizontal="right" indent="1"/>
    </xf>
    <xf numFmtId="164" fontId="95" fillId="2" borderId="41" xfId="437" applyNumberFormat="1" applyFont="1" applyFill="1" applyBorder="1" applyAlignment="1">
      <alignment horizontal="right" indent="1"/>
    </xf>
    <xf numFmtId="164" fontId="95" fillId="2" borderId="13" xfId="437" applyNumberFormat="1" applyFont="1" applyFill="1" applyBorder="1" applyAlignment="1">
      <alignment horizontal="right" indent="1"/>
    </xf>
    <xf numFmtId="2" fontId="95" fillId="2" borderId="13" xfId="437" applyNumberFormat="1" applyFont="1" applyFill="1" applyBorder="1" applyAlignment="1">
      <alignment horizontal="right" indent="1"/>
    </xf>
    <xf numFmtId="164" fontId="95" fillId="2" borderId="42" xfId="437" applyNumberFormat="1" applyFont="1" applyFill="1" applyBorder="1" applyAlignment="1">
      <alignment horizontal="right" indent="1"/>
    </xf>
    <xf numFmtId="164" fontId="95" fillId="2" borderId="19" xfId="437" applyNumberFormat="1" applyFont="1" applyFill="1" applyBorder="1" applyAlignment="1">
      <alignment horizontal="right" indent="1"/>
    </xf>
    <xf numFmtId="2" fontId="95" fillId="2" borderId="19" xfId="437" applyNumberFormat="1" applyFont="1" applyFill="1" applyBorder="1" applyAlignment="1">
      <alignment horizontal="right" indent="1"/>
    </xf>
    <xf numFmtId="0" fontId="95" fillId="2" borderId="30" xfId="437" applyFont="1" applyFill="1" applyBorder="1" applyAlignment="1">
      <alignment horizontal="left" indent="1"/>
    </xf>
    <xf numFmtId="3" fontId="95" fillId="2" borderId="5" xfId="437" applyNumberFormat="1" applyFont="1" applyFill="1" applyBorder="1" applyAlignment="1">
      <alignment horizontal="right" indent="1"/>
    </xf>
    <xf numFmtId="2" fontId="95" fillId="2" borderId="30" xfId="437" applyNumberFormat="1" applyFont="1" applyFill="1" applyBorder="1" applyAlignment="1">
      <alignment horizontal="right" indent="1"/>
    </xf>
    <xf numFmtId="164" fontId="95" fillId="2" borderId="21" xfId="437" applyNumberFormat="1" applyFont="1" applyFill="1" applyBorder="1" applyAlignment="1">
      <alignment horizontal="right" indent="1"/>
    </xf>
    <xf numFmtId="2" fontId="95" fillId="2" borderId="21" xfId="437" applyNumberFormat="1" applyFont="1" applyFill="1" applyBorder="1" applyAlignment="1">
      <alignment horizontal="right" indent="1"/>
    </xf>
    <xf numFmtId="3" fontId="95" fillId="2" borderId="14" xfId="437" applyNumberFormat="1" applyFont="1" applyFill="1" applyBorder="1" applyAlignment="1">
      <alignment horizontal="right" indent="1"/>
    </xf>
    <xf numFmtId="3" fontId="95" fillId="0" borderId="14" xfId="437" applyNumberFormat="1" applyFont="1" applyBorder="1" applyAlignment="1">
      <alignment horizontal="right" indent="1"/>
    </xf>
    <xf numFmtId="195" fontId="95" fillId="2" borderId="22" xfId="437" applyNumberFormat="1" applyFont="1" applyFill="1" applyBorder="1" applyAlignment="1">
      <alignment horizontal="right" indent="1"/>
    </xf>
    <xf numFmtId="0" fontId="95" fillId="0" borderId="5" xfId="437" applyFont="1" applyBorder="1"/>
    <xf numFmtId="0" fontId="95" fillId="0" borderId="21" xfId="437" applyFont="1" applyBorder="1"/>
    <xf numFmtId="0" fontId="94" fillId="0" borderId="0" xfId="437" applyFont="1" applyAlignment="1"/>
    <xf numFmtId="0" fontId="95" fillId="0" borderId="0" xfId="437" applyFont="1" applyAlignment="1"/>
    <xf numFmtId="0" fontId="95" fillId="2" borderId="12" xfId="437" applyFont="1" applyFill="1" applyBorder="1"/>
    <xf numFmtId="0" fontId="95" fillId="2" borderId="12" xfId="437" applyFont="1" applyFill="1" applyBorder="1" applyAlignment="1">
      <alignment horizontal="center" vertical="top" wrapText="1"/>
    </xf>
    <xf numFmtId="0" fontId="95" fillId="2" borderId="16" xfId="437" applyFont="1" applyFill="1" applyBorder="1" applyAlignment="1">
      <alignment horizontal="center" vertical="top" wrapText="1"/>
    </xf>
    <xf numFmtId="0" fontId="95" fillId="2" borderId="0" xfId="437" applyFont="1" applyFill="1" applyBorder="1" applyAlignment="1">
      <alignment horizontal="center" vertical="top" wrapText="1"/>
    </xf>
    <xf numFmtId="0" fontId="95" fillId="2" borderId="20" xfId="437" applyFont="1" applyFill="1" applyBorder="1" applyAlignment="1">
      <alignment horizontal="center"/>
    </xf>
    <xf numFmtId="49" fontId="95" fillId="2" borderId="0" xfId="437" applyNumberFormat="1" applyFont="1" applyFill="1" applyBorder="1" applyAlignment="1">
      <alignment horizontal="center"/>
    </xf>
    <xf numFmtId="0" fontId="95" fillId="2" borderId="12" xfId="437" applyFont="1" applyFill="1" applyBorder="1" applyAlignment="1">
      <alignment horizontal="left" indent="1"/>
    </xf>
    <xf numFmtId="195" fontId="95" fillId="2" borderId="12" xfId="437" applyNumberFormat="1" applyFont="1" applyFill="1" applyBorder="1" applyAlignment="1">
      <alignment horizontal="right" indent="1"/>
    </xf>
    <xf numFmtId="2" fontId="95" fillId="2" borderId="18" xfId="437" applyNumberFormat="1" applyFont="1" applyFill="1" applyBorder="1" applyAlignment="1">
      <alignment horizontal="right" indent="1"/>
    </xf>
    <xf numFmtId="1" fontId="95" fillId="2" borderId="18" xfId="437" applyNumberFormat="1" applyFont="1" applyFill="1" applyBorder="1" applyAlignment="1">
      <alignment horizontal="right" indent="1"/>
    </xf>
    <xf numFmtId="0" fontId="95" fillId="2" borderId="16" xfId="437" applyFont="1" applyFill="1" applyBorder="1" applyAlignment="1">
      <alignment horizontal="left" indent="1"/>
    </xf>
    <xf numFmtId="195" fontId="95" fillId="2" borderId="16" xfId="437" applyNumberFormat="1" applyFont="1" applyFill="1" applyBorder="1" applyAlignment="1">
      <alignment horizontal="right" indent="1"/>
    </xf>
    <xf numFmtId="2" fontId="95" fillId="2" borderId="0" xfId="437" applyNumberFormat="1" applyFont="1" applyFill="1" applyBorder="1" applyAlignment="1">
      <alignment horizontal="right" indent="1"/>
    </xf>
    <xf numFmtId="0" fontId="95" fillId="2" borderId="20" xfId="437" applyFont="1" applyFill="1" applyBorder="1" applyAlignment="1">
      <alignment horizontal="left" indent="1"/>
    </xf>
    <xf numFmtId="195" fontId="95" fillId="2" borderId="20" xfId="437" applyNumberFormat="1" applyFont="1" applyFill="1" applyBorder="1" applyAlignment="1">
      <alignment horizontal="right" indent="1"/>
    </xf>
    <xf numFmtId="2" fontId="95" fillId="2" borderId="5" xfId="437" applyNumberFormat="1" applyFont="1" applyFill="1" applyBorder="1" applyAlignment="1">
      <alignment horizontal="right" indent="1"/>
    </xf>
    <xf numFmtId="0" fontId="95" fillId="0" borderId="17" xfId="437" applyFont="1" applyBorder="1" applyAlignment="1">
      <alignment horizontal="right" indent="1"/>
    </xf>
    <xf numFmtId="2" fontId="95" fillId="2" borderId="14" xfId="437" applyNumberFormat="1" applyFont="1" applyFill="1" applyBorder="1" applyAlignment="1">
      <alignment horizontal="right" indent="1"/>
    </xf>
    <xf numFmtId="1" fontId="95" fillId="2" borderId="14" xfId="437" applyNumberFormat="1" applyFont="1" applyFill="1" applyBorder="1" applyAlignment="1">
      <alignment horizontal="right" indent="1"/>
    </xf>
    <xf numFmtId="2" fontId="95" fillId="2" borderId="15" xfId="437" applyNumberFormat="1" applyFont="1" applyFill="1" applyBorder="1" applyAlignment="1">
      <alignment horizontal="right" indent="1"/>
    </xf>
    <xf numFmtId="0" fontId="95" fillId="2" borderId="12" xfId="435" applyFont="1" applyFill="1" applyBorder="1" applyAlignment="1">
      <alignment horizontal="center" vertical="center"/>
    </xf>
    <xf numFmtId="0" fontId="95" fillId="2" borderId="13" xfId="435" applyFont="1" applyFill="1" applyBorder="1" applyAlignment="1">
      <alignment horizontal="center" vertical="center"/>
    </xf>
    <xf numFmtId="0" fontId="95" fillId="2" borderId="16" xfId="435" applyFont="1" applyFill="1" applyBorder="1" applyAlignment="1">
      <alignment vertical="center"/>
    </xf>
    <xf numFmtId="49" fontId="95" fillId="2" borderId="19" xfId="435" applyNumberFormat="1" applyFont="1" applyFill="1" applyBorder="1" applyAlignment="1">
      <alignment horizontal="center" vertical="center"/>
    </xf>
    <xf numFmtId="0" fontId="95" fillId="2" borderId="17" xfId="435" applyFont="1" applyFill="1" applyBorder="1" applyAlignment="1">
      <alignment horizontal="left" indent="1"/>
    </xf>
    <xf numFmtId="9" fontId="95" fillId="2" borderId="17" xfId="435" applyNumberFormat="1" applyFont="1" applyFill="1" applyBorder="1" applyAlignment="1">
      <alignment horizontal="right" indent="1"/>
    </xf>
    <xf numFmtId="164" fontId="95" fillId="2" borderId="15" xfId="435" applyNumberFormat="1" applyFont="1" applyFill="1" applyBorder="1" applyAlignment="1">
      <alignment horizontal="right" indent="1"/>
    </xf>
    <xf numFmtId="0" fontId="95" fillId="2" borderId="12" xfId="435" applyFont="1" applyFill="1" applyBorder="1" applyAlignment="1">
      <alignment horizontal="left" indent="1"/>
    </xf>
    <xf numFmtId="9" fontId="95" fillId="2" borderId="12" xfId="435" applyNumberFormat="1" applyFont="1" applyFill="1" applyBorder="1" applyAlignment="1">
      <alignment horizontal="right" indent="1"/>
    </xf>
    <xf numFmtId="0" fontId="95" fillId="2" borderId="16" xfId="435" applyFont="1" applyFill="1" applyBorder="1" applyAlignment="1">
      <alignment horizontal="left" indent="2"/>
    </xf>
    <xf numFmtId="9" fontId="95" fillId="2" borderId="16" xfId="435" applyNumberFormat="1" applyFont="1" applyFill="1" applyBorder="1" applyAlignment="1">
      <alignment horizontal="right" indent="1"/>
    </xf>
    <xf numFmtId="0" fontId="95" fillId="2" borderId="20" xfId="435" applyFont="1" applyFill="1" applyBorder="1" applyAlignment="1">
      <alignment horizontal="left" indent="2"/>
    </xf>
    <xf numFmtId="9" fontId="95" fillId="2" borderId="20" xfId="435" applyNumberFormat="1" applyFont="1" applyFill="1" applyBorder="1" applyAlignment="1">
      <alignment horizontal="right" indent="1"/>
    </xf>
    <xf numFmtId="0" fontId="95" fillId="2" borderId="20" xfId="435" applyFont="1" applyFill="1" applyBorder="1" applyAlignment="1">
      <alignment horizontal="left" indent="1"/>
    </xf>
    <xf numFmtId="0" fontId="94" fillId="2" borderId="20" xfId="435" applyFont="1" applyFill="1" applyBorder="1" applyAlignment="1">
      <alignment horizontal="left" indent="1"/>
    </xf>
    <xf numFmtId="9" fontId="94" fillId="2" borderId="20" xfId="435" applyNumberFormat="1" applyFont="1" applyFill="1" applyBorder="1" applyAlignment="1">
      <alignment horizontal="right" indent="1"/>
    </xf>
    <xf numFmtId="164" fontId="94" fillId="2" borderId="21" xfId="435" applyNumberFormat="1" applyFont="1" applyFill="1" applyBorder="1" applyAlignment="1">
      <alignment horizontal="right" indent="1"/>
    </xf>
    <xf numFmtId="0" fontId="95" fillId="2" borderId="17" xfId="435" applyFont="1" applyFill="1" applyBorder="1" applyAlignment="1">
      <alignment horizontal="center"/>
    </xf>
    <xf numFmtId="0" fontId="95" fillId="2" borderId="15" xfId="435" applyFont="1" applyFill="1" applyBorder="1" applyAlignment="1">
      <alignment horizontal="center"/>
    </xf>
    <xf numFmtId="9" fontId="95" fillId="2" borderId="13" xfId="436" applyFont="1" applyFill="1" applyBorder="1" applyAlignment="1">
      <alignment horizontal="right" indent="1"/>
    </xf>
    <xf numFmtId="0" fontId="20" fillId="2" borderId="16" xfId="435" applyFont="1" applyFill="1" applyBorder="1" applyAlignment="1">
      <alignment horizontal="left" indent="2"/>
    </xf>
    <xf numFmtId="0" fontId="20" fillId="2" borderId="16" xfId="435" applyFont="1" applyFill="1" applyBorder="1" applyAlignment="1">
      <alignment horizontal="right" indent="1"/>
    </xf>
    <xf numFmtId="9" fontId="20" fillId="2" borderId="19" xfId="436" applyFont="1" applyFill="1" applyBorder="1" applyAlignment="1">
      <alignment horizontal="right" indent="1"/>
    </xf>
    <xf numFmtId="164" fontId="20" fillId="2" borderId="0" xfId="435" applyNumberFormat="1" applyFont="1" applyFill="1" applyBorder="1" applyAlignment="1">
      <alignment horizontal="right" indent="1"/>
    </xf>
    <xf numFmtId="0" fontId="20" fillId="2" borderId="19" xfId="435" applyFont="1" applyFill="1" applyBorder="1" applyAlignment="1">
      <alignment horizontal="right" indent="1"/>
    </xf>
    <xf numFmtId="0" fontId="20" fillId="2" borderId="20" xfId="435" applyFont="1" applyFill="1" applyBorder="1" applyAlignment="1">
      <alignment horizontal="left" indent="2"/>
    </xf>
    <xf numFmtId="0" fontId="20" fillId="2" borderId="20" xfId="435" applyFont="1" applyFill="1" applyBorder="1" applyAlignment="1">
      <alignment horizontal="right" indent="1"/>
    </xf>
    <xf numFmtId="9" fontId="20" fillId="2" borderId="21" xfId="436" applyFont="1" applyFill="1" applyBorder="1" applyAlignment="1">
      <alignment horizontal="right" indent="1"/>
    </xf>
    <xf numFmtId="164" fontId="20" fillId="2" borderId="5" xfId="435" applyNumberFormat="1" applyFont="1" applyFill="1" applyBorder="1" applyAlignment="1">
      <alignment horizontal="right" indent="1"/>
    </xf>
    <xf numFmtId="0" fontId="20" fillId="2" borderId="21" xfId="435" applyFont="1" applyFill="1" applyBorder="1" applyAlignment="1">
      <alignment horizontal="right" indent="1"/>
    </xf>
    <xf numFmtId="0" fontId="95" fillId="2" borderId="16" xfId="435" applyFont="1" applyFill="1" applyBorder="1" applyAlignment="1">
      <alignment horizontal="left" indent="1"/>
    </xf>
    <xf numFmtId="9" fontId="95" fillId="2" borderId="19" xfId="436" applyFont="1" applyFill="1" applyBorder="1" applyAlignment="1">
      <alignment horizontal="right" indent="1"/>
    </xf>
    <xf numFmtId="0" fontId="94" fillId="2" borderId="17" xfId="435" applyFont="1" applyFill="1" applyBorder="1" applyAlignment="1">
      <alignment horizontal="left" indent="1"/>
    </xf>
    <xf numFmtId="195" fontId="94" fillId="2" borderId="17" xfId="435" applyNumberFormat="1" applyFont="1" applyFill="1" applyBorder="1" applyAlignment="1">
      <alignment horizontal="right" indent="1"/>
    </xf>
    <xf numFmtId="9" fontId="94" fillId="2" borderId="15" xfId="436" applyFont="1" applyFill="1" applyBorder="1" applyAlignment="1">
      <alignment horizontal="right" indent="1"/>
    </xf>
    <xf numFmtId="164" fontId="94" fillId="2" borderId="17" xfId="435" applyNumberFormat="1" applyFont="1" applyFill="1" applyBorder="1" applyAlignment="1">
      <alignment horizontal="right" indent="1"/>
    </xf>
    <xf numFmtId="0" fontId="95" fillId="2" borderId="12" xfId="435" applyFont="1" applyFill="1" applyBorder="1" applyAlignment="1">
      <alignment horizontal="center"/>
    </xf>
    <xf numFmtId="164" fontId="95" fillId="2" borderId="13" xfId="436" applyNumberFormat="1" applyFont="1" applyFill="1" applyBorder="1" applyAlignment="1">
      <alignment horizontal="right" indent="1"/>
    </xf>
    <xf numFmtId="164" fontId="95" fillId="2" borderId="19" xfId="436" applyNumberFormat="1" applyFont="1" applyFill="1" applyBorder="1" applyAlignment="1">
      <alignment horizontal="right" indent="1"/>
    </xf>
    <xf numFmtId="164" fontId="95" fillId="2" borderId="21" xfId="436" applyNumberFormat="1" applyFont="1" applyFill="1" applyBorder="1" applyAlignment="1">
      <alignment horizontal="right" indent="1"/>
    </xf>
    <xf numFmtId="0" fontId="95" fillId="0" borderId="12" xfId="53" applyFont="1" applyBorder="1"/>
    <xf numFmtId="164" fontId="95" fillId="2" borderId="12" xfId="53" applyNumberFormat="1" applyFont="1" applyFill="1" applyBorder="1" applyAlignment="1">
      <alignment horizontal="right" indent="1"/>
    </xf>
    <xf numFmtId="1" fontId="95" fillId="2" borderId="12" xfId="53" applyNumberFormat="1" applyFont="1" applyFill="1" applyBorder="1" applyAlignment="1">
      <alignment horizontal="right" indent="1"/>
    </xf>
    <xf numFmtId="0" fontId="95" fillId="2" borderId="16" xfId="53" applyFont="1" applyFill="1" applyBorder="1" applyAlignment="1">
      <alignment horizontal="left" indent="1"/>
    </xf>
    <xf numFmtId="0" fontId="95" fillId="2" borderId="42" xfId="53" applyFont="1" applyFill="1" applyBorder="1" applyAlignment="1">
      <alignment horizontal="right" indent="1"/>
    </xf>
    <xf numFmtId="0" fontId="95" fillId="2" borderId="0" xfId="53" applyFont="1" applyFill="1" applyBorder="1" applyAlignment="1">
      <alignment horizontal="right" indent="1"/>
    </xf>
    <xf numFmtId="164" fontId="95" fillId="2" borderId="22" xfId="53" applyNumberFormat="1" applyFont="1" applyFill="1" applyBorder="1" applyAlignment="1">
      <alignment horizontal="right" indent="1"/>
    </xf>
    <xf numFmtId="164" fontId="95" fillId="2" borderId="17" xfId="53" applyNumberFormat="1" applyFont="1" applyFill="1" applyBorder="1" applyAlignment="1">
      <alignment horizontal="right" indent="1"/>
    </xf>
    <xf numFmtId="0" fontId="95" fillId="0" borderId="12" xfId="53" applyFont="1" applyBorder="1" applyAlignment="1">
      <alignment horizontal="center"/>
    </xf>
    <xf numFmtId="0" fontId="95" fillId="2" borderId="12" xfId="53" quotePrefix="1" applyFont="1" applyFill="1" applyBorder="1" applyAlignment="1">
      <alignment horizontal="left" indent="1"/>
    </xf>
    <xf numFmtId="9" fontId="95" fillId="2" borderId="16" xfId="53" applyNumberFormat="1" applyFont="1" applyFill="1" applyBorder="1" applyAlignment="1">
      <alignment horizontal="right" indent="1"/>
    </xf>
    <xf numFmtId="164" fontId="95" fillId="2" borderId="16" xfId="53" applyNumberFormat="1" applyFont="1" applyFill="1" applyBorder="1" applyAlignment="1">
      <alignment horizontal="left" indent="1"/>
    </xf>
    <xf numFmtId="164" fontId="95" fillId="2" borderId="20" xfId="53" applyNumberFormat="1" applyFont="1" applyFill="1" applyBorder="1" applyAlignment="1">
      <alignment horizontal="left" indent="1"/>
    </xf>
    <xf numFmtId="0" fontId="95" fillId="2" borderId="21" xfId="53" applyFont="1" applyFill="1" applyBorder="1" applyAlignment="1">
      <alignment horizontal="right" indent="1"/>
    </xf>
    <xf numFmtId="164" fontId="94" fillId="2" borderId="16" xfId="53" applyNumberFormat="1" applyFont="1" applyFill="1" applyBorder="1" applyAlignment="1">
      <alignment horizontal="left" indent="1"/>
    </xf>
    <xf numFmtId="164" fontId="95" fillId="0" borderId="0" xfId="53" applyNumberFormat="1" applyFont="1"/>
    <xf numFmtId="0" fontId="95" fillId="2" borderId="0" xfId="53" applyFont="1" applyFill="1" applyBorder="1" applyAlignment="1">
      <alignment horizontal="left" indent="2"/>
    </xf>
    <xf numFmtId="0" fontId="95" fillId="0" borderId="22" xfId="53" applyFont="1" applyBorder="1"/>
    <xf numFmtId="0" fontId="94" fillId="2" borderId="41" xfId="53" applyFont="1" applyFill="1" applyBorder="1" applyAlignment="1">
      <alignment horizontal="left" indent="1"/>
    </xf>
    <xf numFmtId="0" fontId="94" fillId="2" borderId="12" xfId="53" applyFont="1" applyFill="1" applyBorder="1" applyAlignment="1">
      <alignment horizontal="right" indent="1"/>
    </xf>
    <xf numFmtId="0" fontId="94" fillId="2" borderId="13" xfId="53" applyFont="1" applyFill="1" applyBorder="1" applyAlignment="1">
      <alignment horizontal="right" indent="1"/>
    </xf>
    <xf numFmtId="0" fontId="94" fillId="2" borderId="22" xfId="53" applyFont="1" applyFill="1" applyBorder="1" applyAlignment="1">
      <alignment horizontal="left" indent="1"/>
    </xf>
    <xf numFmtId="0" fontId="94" fillId="2" borderId="17" xfId="53" quotePrefix="1" applyFont="1" applyFill="1" applyBorder="1" applyAlignment="1">
      <alignment horizontal="center" vertical="top"/>
    </xf>
    <xf numFmtId="0" fontId="94" fillId="2" borderId="15" xfId="53" quotePrefix="1" applyFont="1" applyFill="1" applyBorder="1" applyAlignment="1">
      <alignment horizontal="center" vertical="top"/>
    </xf>
    <xf numFmtId="3" fontId="94" fillId="2" borderId="17" xfId="53" applyNumberFormat="1" applyFont="1" applyFill="1" applyBorder="1" applyAlignment="1">
      <alignment horizontal="right" indent="1"/>
    </xf>
    <xf numFmtId="3" fontId="94" fillId="2" borderId="15" xfId="53" applyNumberFormat="1" applyFont="1" applyFill="1" applyBorder="1" applyAlignment="1">
      <alignment horizontal="right" indent="1"/>
    </xf>
    <xf numFmtId="3" fontId="94" fillId="2" borderId="14" xfId="53" applyNumberFormat="1" applyFont="1" applyFill="1" applyBorder="1" applyAlignment="1">
      <alignment horizontal="right" indent="1"/>
    </xf>
    <xf numFmtId="202" fontId="95" fillId="2" borderId="12" xfId="431" applyNumberFormat="1" applyFont="1" applyFill="1" applyBorder="1" applyAlignment="1">
      <alignment horizontal="right" indent="1"/>
    </xf>
    <xf numFmtId="202" fontId="95" fillId="2" borderId="13" xfId="431" applyNumberFormat="1" applyFont="1" applyFill="1" applyBorder="1" applyAlignment="1">
      <alignment horizontal="right" indent="1"/>
    </xf>
    <xf numFmtId="202" fontId="95" fillId="2" borderId="16" xfId="431" applyNumberFormat="1" applyFont="1" applyFill="1" applyBorder="1" applyAlignment="1">
      <alignment horizontal="right" indent="1"/>
    </xf>
    <xf numFmtId="202" fontId="95" fillId="2" borderId="19" xfId="431" applyNumberFormat="1" applyFont="1" applyFill="1" applyBorder="1" applyAlignment="1">
      <alignment horizontal="right" indent="1"/>
    </xf>
    <xf numFmtId="202" fontId="95" fillId="2" borderId="20" xfId="431" applyNumberFormat="1" applyFont="1" applyFill="1" applyBorder="1" applyAlignment="1">
      <alignment horizontal="right" indent="1"/>
    </xf>
    <xf numFmtId="202" fontId="95" fillId="2" borderId="21" xfId="431" applyNumberFormat="1" applyFont="1" applyFill="1" applyBorder="1" applyAlignment="1">
      <alignment horizontal="right" indent="1"/>
    </xf>
    <xf numFmtId="0" fontId="94" fillId="2" borderId="20" xfId="53" applyFont="1" applyFill="1" applyBorder="1" applyAlignment="1">
      <alignment horizontal="left" indent="1"/>
    </xf>
    <xf numFmtId="202" fontId="94" fillId="2" borderId="17" xfId="431" applyNumberFormat="1" applyFont="1" applyFill="1" applyBorder="1"/>
    <xf numFmtId="202" fontId="94" fillId="2" borderId="15" xfId="431" applyNumberFormat="1" applyFont="1" applyFill="1" applyBorder="1"/>
    <xf numFmtId="164" fontId="94" fillId="2" borderId="17" xfId="53" applyNumberFormat="1" applyFont="1" applyFill="1" applyBorder="1" applyAlignment="1">
      <alignment horizontal="right" indent="1"/>
    </xf>
    <xf numFmtId="164" fontId="94" fillId="2" borderId="15" xfId="53" applyNumberFormat="1" applyFont="1" applyFill="1" applyBorder="1" applyAlignment="1">
      <alignment horizontal="right" indent="1"/>
    </xf>
    <xf numFmtId="164" fontId="94" fillId="2" borderId="14" xfId="53" applyNumberFormat="1" applyFont="1" applyFill="1" applyBorder="1" applyAlignment="1">
      <alignment horizontal="right" indent="1"/>
    </xf>
    <xf numFmtId="0" fontId="94" fillId="2" borderId="17" xfId="53" applyFont="1" applyFill="1" applyBorder="1" applyAlignment="1"/>
    <xf numFmtId="0" fontId="94" fillId="2" borderId="12" xfId="53" applyFont="1" applyFill="1" applyBorder="1" applyAlignment="1"/>
    <xf numFmtId="0" fontId="94" fillId="2" borderId="17" xfId="53" applyFont="1" applyFill="1" applyBorder="1" applyAlignment="1">
      <alignment horizontal="left" indent="1"/>
    </xf>
    <xf numFmtId="0" fontId="94" fillId="2" borderId="17" xfId="53" applyFont="1" applyFill="1" applyBorder="1" applyAlignment="1">
      <alignment horizontal="right" indent="1"/>
    </xf>
    <xf numFmtId="0" fontId="94" fillId="2" borderId="15" xfId="53" applyFont="1" applyFill="1" applyBorder="1" applyAlignment="1">
      <alignment horizontal="right" indent="1"/>
    </xf>
    <xf numFmtId="198" fontId="95" fillId="2" borderId="12" xfId="53" applyNumberFormat="1" applyFont="1" applyFill="1" applyBorder="1" applyAlignment="1">
      <alignment horizontal="left" indent="1"/>
    </xf>
    <xf numFmtId="198" fontId="95" fillId="2" borderId="16" xfId="53" applyNumberFormat="1" applyFont="1" applyFill="1" applyBorder="1" applyAlignment="1">
      <alignment horizontal="left" indent="1"/>
    </xf>
    <xf numFmtId="198" fontId="95" fillId="2" borderId="20" xfId="53" applyNumberFormat="1" applyFont="1" applyFill="1" applyBorder="1" applyAlignment="1">
      <alignment horizontal="left" indent="1"/>
    </xf>
    <xf numFmtId="0" fontId="95" fillId="2" borderId="0" xfId="369" applyFont="1" applyFill="1" applyBorder="1" applyAlignment="1">
      <alignment vertical="center"/>
    </xf>
    <xf numFmtId="0" fontId="95" fillId="0" borderId="0" xfId="369" applyFont="1" applyAlignment="1">
      <alignment vertical="center"/>
    </xf>
    <xf numFmtId="0" fontId="95" fillId="0" borderId="0" xfId="369" applyFont="1"/>
    <xf numFmtId="0" fontId="94" fillId="2" borderId="0" xfId="369" applyFont="1" applyFill="1" applyBorder="1" applyAlignment="1">
      <alignment horizontal="centerContinuous" vertical="center" wrapText="1"/>
    </xf>
    <xf numFmtId="0" fontId="94" fillId="2" borderId="41" xfId="369" applyFont="1" applyFill="1" applyBorder="1" applyAlignment="1">
      <alignment horizontal="left" vertical="top" indent="1"/>
    </xf>
    <xf numFmtId="0" fontId="94" fillId="2" borderId="12" xfId="369" applyFont="1" applyFill="1" applyBorder="1" applyAlignment="1">
      <alignment horizontal="center" vertical="top" wrapText="1"/>
    </xf>
    <xf numFmtId="0" fontId="94" fillId="2" borderId="41" xfId="369" applyFont="1" applyFill="1" applyBorder="1" applyAlignment="1">
      <alignment horizontal="center" vertical="top" wrapText="1"/>
    </xf>
    <xf numFmtId="0" fontId="94" fillId="0" borderId="0" xfId="369" applyFont="1" applyAlignment="1">
      <alignment wrapText="1"/>
    </xf>
    <xf numFmtId="0" fontId="94" fillId="2" borderId="0" xfId="369" applyFont="1" applyFill="1" applyBorder="1" applyAlignment="1">
      <alignment horizontal="centerContinuous" vertical="center"/>
    </xf>
    <xf numFmtId="0" fontId="95" fillId="2" borderId="30" xfId="369" applyFont="1" applyFill="1" applyBorder="1" applyAlignment="1">
      <alignment horizontal="centerContinuous" vertical="center"/>
    </xf>
    <xf numFmtId="0" fontId="94" fillId="2" borderId="30" xfId="369" applyFont="1" applyFill="1" applyBorder="1" applyAlignment="1">
      <alignment horizontal="center" vertical="center"/>
    </xf>
    <xf numFmtId="0" fontId="94" fillId="0" borderId="0" xfId="369" applyFont="1"/>
    <xf numFmtId="0" fontId="94" fillId="2" borderId="0" xfId="369" applyFont="1" applyFill="1" applyBorder="1" applyAlignment="1">
      <alignment vertical="center"/>
    </xf>
    <xf numFmtId="0" fontId="94" fillId="2" borderId="41" xfId="369" applyFont="1" applyFill="1" applyBorder="1" applyAlignment="1">
      <alignment horizontal="left" vertical="center" indent="1"/>
    </xf>
    <xf numFmtId="197" fontId="94" fillId="2" borderId="16" xfId="369" applyNumberFormat="1" applyFont="1" applyFill="1" applyBorder="1" applyAlignment="1">
      <alignment vertical="center"/>
    </xf>
    <xf numFmtId="1" fontId="95" fillId="2" borderId="41" xfId="369" applyNumberFormat="1" applyFont="1" applyFill="1" applyBorder="1" applyAlignment="1">
      <alignment vertical="center"/>
    </xf>
    <xf numFmtId="0" fontId="95" fillId="2" borderId="12" xfId="369" applyFont="1" applyFill="1" applyBorder="1" applyAlignment="1">
      <alignment vertical="center"/>
    </xf>
    <xf numFmtId="0" fontId="95" fillId="2" borderId="41" xfId="369" applyFont="1" applyFill="1" applyBorder="1" applyAlignment="1">
      <alignment vertical="center"/>
    </xf>
    <xf numFmtId="0" fontId="95" fillId="2" borderId="42" xfId="369" applyFont="1" applyFill="1" applyBorder="1" applyAlignment="1">
      <alignment horizontal="left" vertical="center" indent="2"/>
    </xf>
    <xf numFmtId="197" fontId="95" fillId="2" borderId="16" xfId="369" applyNumberFormat="1" applyFont="1" applyFill="1" applyBorder="1" applyAlignment="1">
      <alignment vertical="center"/>
    </xf>
    <xf numFmtId="197" fontId="95" fillId="2" borderId="42" xfId="369" applyNumberFormat="1" applyFont="1" applyFill="1" applyBorder="1" applyAlignment="1">
      <alignment vertical="center"/>
    </xf>
    <xf numFmtId="164" fontId="95" fillId="2" borderId="16" xfId="369" applyNumberFormat="1" applyFont="1" applyFill="1" applyBorder="1" applyAlignment="1">
      <alignment horizontal="right" vertical="center" indent="2"/>
    </xf>
    <xf numFmtId="197" fontId="95" fillId="2" borderId="42" xfId="369" applyNumberFormat="1" applyFont="1" applyFill="1" applyBorder="1" applyAlignment="1">
      <alignment horizontal="right" vertical="center"/>
    </xf>
    <xf numFmtId="1" fontId="95" fillId="2" borderId="42" xfId="369" applyNumberFormat="1" applyFont="1" applyFill="1" applyBorder="1" applyAlignment="1">
      <alignment horizontal="center" vertical="center"/>
    </xf>
    <xf numFmtId="1" fontId="95" fillId="2" borderId="16" xfId="369" applyNumberFormat="1" applyFont="1" applyFill="1" applyBorder="1" applyAlignment="1">
      <alignment horizontal="right" vertical="center" indent="1"/>
    </xf>
    <xf numFmtId="1" fontId="95" fillId="2" borderId="42" xfId="369" applyNumberFormat="1" applyFont="1" applyFill="1" applyBorder="1" applyAlignment="1">
      <alignment horizontal="right" vertical="center" indent="1"/>
    </xf>
    <xf numFmtId="0" fontId="95" fillId="2" borderId="42" xfId="369" quotePrefix="1" applyFont="1" applyFill="1" applyBorder="1" applyAlignment="1">
      <alignment horizontal="left" vertical="center" indent="2"/>
    </xf>
    <xf numFmtId="0" fontId="95" fillId="0" borderId="0" xfId="369" applyFont="1" applyFill="1"/>
    <xf numFmtId="0" fontId="95" fillId="2" borderId="0" xfId="369" applyFont="1" applyFill="1" applyBorder="1"/>
    <xf numFmtId="0" fontId="94" fillId="2" borderId="12" xfId="369" applyFont="1" applyFill="1" applyBorder="1" applyAlignment="1">
      <alignment horizontal="left" vertical="center" indent="1"/>
    </xf>
    <xf numFmtId="197" fontId="94" fillId="2" borderId="12" xfId="369" applyNumberFormat="1" applyFont="1" applyFill="1" applyBorder="1" applyAlignment="1">
      <alignment vertical="center"/>
    </xf>
    <xf numFmtId="1" fontId="95" fillId="2" borderId="41" xfId="369" applyNumberFormat="1" applyFont="1" applyFill="1" applyBorder="1" applyAlignment="1">
      <alignment horizontal="center" vertical="center"/>
    </xf>
    <xf numFmtId="1" fontId="95" fillId="2" borderId="12" xfId="369" applyNumberFormat="1" applyFont="1" applyFill="1" applyBorder="1" applyAlignment="1">
      <alignment horizontal="right" vertical="center" indent="1"/>
    </xf>
    <xf numFmtId="1" fontId="95" fillId="2" borderId="41" xfId="369" applyNumberFormat="1" applyFont="1" applyFill="1" applyBorder="1" applyAlignment="1">
      <alignment horizontal="right" vertical="center" indent="1"/>
    </xf>
    <xf numFmtId="0" fontId="95" fillId="2" borderId="16" xfId="369" applyFont="1" applyFill="1" applyBorder="1" applyAlignment="1">
      <alignment horizontal="left" vertical="center" indent="2"/>
    </xf>
    <xf numFmtId="2" fontId="95" fillId="2" borderId="16" xfId="369" applyNumberFormat="1" applyFont="1" applyFill="1" applyBorder="1" applyAlignment="1">
      <alignment horizontal="right" vertical="center" indent="2"/>
    </xf>
    <xf numFmtId="2" fontId="95" fillId="2" borderId="42" xfId="369" applyNumberFormat="1" applyFont="1" applyFill="1" applyBorder="1" applyAlignment="1">
      <alignment horizontal="right" indent="2"/>
    </xf>
    <xf numFmtId="197" fontId="20" fillId="2" borderId="42" xfId="369" applyNumberFormat="1" applyFont="1" applyFill="1" applyBorder="1" applyAlignment="1">
      <alignment horizontal="center" vertical="center"/>
    </xf>
    <xf numFmtId="0" fontId="95" fillId="2" borderId="20" xfId="369" applyFont="1" applyFill="1" applyBorder="1" applyAlignment="1">
      <alignment horizontal="left" vertical="center" indent="2"/>
    </xf>
    <xf numFmtId="197" fontId="95" fillId="2" borderId="20" xfId="369" applyNumberFormat="1" applyFont="1" applyFill="1" applyBorder="1" applyAlignment="1">
      <alignment vertical="center"/>
    </xf>
    <xf numFmtId="197" fontId="95" fillId="2" borderId="30" xfId="369" applyNumberFormat="1" applyFont="1" applyFill="1" applyBorder="1" applyAlignment="1">
      <alignment vertical="center"/>
    </xf>
    <xf numFmtId="2" fontId="95" fillId="2" borderId="20" xfId="369" applyNumberFormat="1" applyFont="1" applyFill="1" applyBorder="1" applyAlignment="1">
      <alignment horizontal="right" vertical="center" indent="2"/>
    </xf>
    <xf numFmtId="197" fontId="95" fillId="2" borderId="30" xfId="369" applyNumberFormat="1" applyFont="1" applyFill="1" applyBorder="1" applyAlignment="1">
      <alignment horizontal="right" vertical="center"/>
    </xf>
    <xf numFmtId="1" fontId="95" fillId="2" borderId="30" xfId="369" applyNumberFormat="1" applyFont="1" applyFill="1" applyBorder="1" applyAlignment="1">
      <alignment horizontal="center" vertical="center"/>
    </xf>
    <xf numFmtId="1" fontId="95" fillId="2" borderId="20" xfId="369" applyNumberFormat="1" applyFont="1" applyFill="1" applyBorder="1" applyAlignment="1">
      <alignment horizontal="right" vertical="center" indent="1"/>
    </xf>
    <xf numFmtId="1" fontId="95" fillId="2" borderId="30" xfId="369" quotePrefix="1" applyNumberFormat="1" applyFont="1" applyFill="1" applyBorder="1" applyAlignment="1">
      <alignment horizontal="right" vertical="center" indent="1"/>
    </xf>
    <xf numFmtId="197" fontId="95" fillId="2" borderId="41" xfId="369" applyNumberFormat="1" applyFont="1" applyFill="1" applyBorder="1" applyAlignment="1">
      <alignment vertical="center"/>
    </xf>
    <xf numFmtId="197" fontId="95" fillId="2" borderId="12" xfId="369" applyNumberFormat="1" applyFont="1" applyFill="1" applyBorder="1" applyAlignment="1">
      <alignment horizontal="right" vertical="center" indent="1"/>
    </xf>
    <xf numFmtId="195" fontId="95" fillId="2" borderId="19" xfId="369" applyNumberFormat="1" applyFont="1" applyFill="1" applyBorder="1" applyAlignment="1">
      <alignment horizontal="right" vertical="center" indent="2"/>
    </xf>
    <xf numFmtId="1" fontId="95" fillId="2" borderId="42" xfId="369" applyNumberFormat="1" applyFont="1" applyFill="1" applyBorder="1" applyAlignment="1">
      <alignment horizontal="right" vertical="center" indent="2"/>
    </xf>
    <xf numFmtId="3" fontId="95" fillId="2" borderId="42" xfId="369" applyNumberFormat="1" applyFont="1" applyFill="1" applyBorder="1" applyAlignment="1">
      <alignment horizontal="right" vertical="center" indent="1"/>
    </xf>
    <xf numFmtId="0" fontId="95" fillId="0" borderId="0" xfId="429" applyFont="1"/>
    <xf numFmtId="0" fontId="95" fillId="2" borderId="16" xfId="369" quotePrefix="1" applyFont="1" applyFill="1" applyBorder="1" applyAlignment="1">
      <alignment horizontal="left" vertical="center" indent="2"/>
    </xf>
    <xf numFmtId="4" fontId="95" fillId="2" borderId="21" xfId="369" applyNumberFormat="1" applyFont="1" applyFill="1" applyBorder="1" applyAlignment="1">
      <alignment horizontal="right" vertical="center" indent="2"/>
    </xf>
    <xf numFmtId="197" fontId="20" fillId="2" borderId="30" xfId="369" applyNumberFormat="1" applyFont="1" applyFill="1" applyBorder="1" applyAlignment="1">
      <alignment horizontal="center" vertical="center"/>
    </xf>
    <xf numFmtId="1" fontId="95" fillId="2" borderId="30" xfId="369" applyNumberFormat="1" applyFont="1" applyFill="1" applyBorder="1" applyAlignment="1">
      <alignment horizontal="right" vertical="center" indent="2"/>
    </xf>
    <xf numFmtId="1" fontId="95" fillId="2" borderId="30" xfId="369" applyNumberFormat="1" applyFont="1" applyFill="1" applyBorder="1" applyAlignment="1">
      <alignment horizontal="right" vertical="center" indent="1"/>
    </xf>
    <xf numFmtId="3" fontId="95" fillId="2" borderId="30" xfId="369" applyNumberFormat="1" applyFont="1" applyFill="1" applyBorder="1" applyAlignment="1">
      <alignment horizontal="right" vertical="center" indent="1"/>
    </xf>
    <xf numFmtId="0" fontId="112" fillId="2" borderId="0" xfId="369" applyFont="1" applyFill="1" applyBorder="1" applyAlignment="1">
      <alignment vertical="center"/>
    </xf>
    <xf numFmtId="0" fontId="94" fillId="2" borderId="20" xfId="369" applyFont="1" applyFill="1" applyBorder="1" applyAlignment="1">
      <alignment horizontal="left" vertical="center" indent="1"/>
    </xf>
    <xf numFmtId="197" fontId="94" fillId="2" borderId="20" xfId="369" applyNumberFormat="1" applyFont="1" applyFill="1" applyBorder="1" applyAlignment="1">
      <alignment vertical="center"/>
    </xf>
    <xf numFmtId="197" fontId="94" fillId="2" borderId="20" xfId="369" applyNumberFormat="1" applyFont="1" applyFill="1" applyBorder="1" applyAlignment="1">
      <alignment horizontal="right" vertical="center" indent="2"/>
    </xf>
    <xf numFmtId="197" fontId="94" fillId="2" borderId="30" xfId="369" applyNumberFormat="1" applyFont="1" applyFill="1" applyBorder="1" applyAlignment="1">
      <alignment horizontal="right" vertical="center" indent="2"/>
    </xf>
    <xf numFmtId="0" fontId="112" fillId="0" borderId="0" xfId="369" applyFont="1" applyFill="1" applyAlignment="1">
      <alignment vertical="center"/>
    </xf>
    <xf numFmtId="0" fontId="95" fillId="2" borderId="41" xfId="53" applyFont="1" applyFill="1" applyBorder="1" applyAlignment="1">
      <alignment horizontal="left" indent="1"/>
    </xf>
    <xf numFmtId="0" fontId="95" fillId="2" borderId="22" xfId="53" applyFont="1" applyFill="1" applyBorder="1" applyAlignment="1">
      <alignment horizontal="center" vertical="top"/>
    </xf>
    <xf numFmtId="0" fontId="95" fillId="2" borderId="18" xfId="53" applyFont="1" applyFill="1" applyBorder="1" applyAlignment="1">
      <alignment horizontal="center" vertical="top"/>
    </xf>
    <xf numFmtId="0" fontId="95" fillId="2" borderId="13" xfId="53" applyFont="1" applyFill="1" applyBorder="1" applyAlignment="1">
      <alignment horizontal="center" vertical="top" wrapText="1"/>
    </xf>
    <xf numFmtId="0" fontId="95" fillId="2" borderId="30" xfId="53" applyFont="1" applyFill="1" applyBorder="1" applyAlignment="1">
      <alignment horizontal="left" indent="1"/>
    </xf>
    <xf numFmtId="2" fontId="95" fillId="2" borderId="12" xfId="53" applyNumberFormat="1" applyFont="1" applyFill="1" applyBorder="1" applyAlignment="1">
      <alignment horizontal="right" indent="1"/>
    </xf>
    <xf numFmtId="3" fontId="95" fillId="2" borderId="18" xfId="53" applyNumberFormat="1" applyFont="1" applyFill="1" applyBorder="1" applyAlignment="1">
      <alignment horizontal="right" indent="1"/>
    </xf>
    <xf numFmtId="3" fontId="95" fillId="2" borderId="13" xfId="53" applyNumberFormat="1" applyFont="1" applyFill="1" applyBorder="1" applyAlignment="1">
      <alignment horizontal="right" indent="1"/>
    </xf>
    <xf numFmtId="2" fontId="95" fillId="2" borderId="16" xfId="53" applyNumberFormat="1" applyFont="1" applyFill="1" applyBorder="1" applyAlignment="1">
      <alignment horizontal="right" indent="1"/>
    </xf>
    <xf numFmtId="3" fontId="95" fillId="2" borderId="0" xfId="53" applyNumberFormat="1" applyFont="1" applyFill="1" applyBorder="1" applyAlignment="1">
      <alignment horizontal="right" indent="1"/>
    </xf>
    <xf numFmtId="3" fontId="95" fillId="2" borderId="19" xfId="53" applyNumberFormat="1" applyFont="1" applyFill="1" applyBorder="1" applyAlignment="1">
      <alignment horizontal="right" indent="1"/>
    </xf>
    <xf numFmtId="2" fontId="95" fillId="2" borderId="5" xfId="53" applyNumberFormat="1" applyFont="1" applyFill="1" applyBorder="1" applyAlignment="1">
      <alignment horizontal="right" indent="1"/>
    </xf>
    <xf numFmtId="3" fontId="95" fillId="2" borderId="5" xfId="53" applyNumberFormat="1" applyFont="1" applyFill="1" applyBorder="1" applyAlignment="1">
      <alignment horizontal="right" indent="1"/>
    </xf>
    <xf numFmtId="3" fontId="95" fillId="2" borderId="21" xfId="53" applyNumberFormat="1" applyFont="1" applyFill="1" applyBorder="1" applyAlignment="1">
      <alignment horizontal="right" indent="1"/>
    </xf>
    <xf numFmtId="0" fontId="95" fillId="2" borderId="12" xfId="53" applyFont="1" applyFill="1" applyBorder="1" applyAlignment="1">
      <alignment horizontal="center" vertical="top"/>
    </xf>
    <xf numFmtId="0" fontId="95" fillId="2" borderId="12" xfId="53" applyFont="1" applyFill="1" applyBorder="1" applyAlignment="1">
      <alignment horizontal="left" vertical="center" indent="1"/>
    </xf>
    <xf numFmtId="0" fontId="95" fillId="2" borderId="20" xfId="53" applyFont="1" applyFill="1" applyBorder="1" applyAlignment="1">
      <alignment horizontal="left" vertical="center" indent="1"/>
    </xf>
    <xf numFmtId="0" fontId="94" fillId="2" borderId="41" xfId="53" applyFont="1" applyFill="1" applyBorder="1" applyAlignment="1">
      <alignment horizontal="left" vertical="center" indent="1"/>
    </xf>
    <xf numFmtId="0" fontId="95" fillId="2" borderId="19" xfId="53" applyFont="1" applyFill="1" applyBorder="1" applyAlignment="1">
      <alignment horizontal="left" vertical="center" indent="1"/>
    </xf>
    <xf numFmtId="0" fontId="95" fillId="2" borderId="18" xfId="53" applyFont="1" applyFill="1" applyBorder="1" applyAlignment="1">
      <alignment vertical="center"/>
    </xf>
    <xf numFmtId="0" fontId="95" fillId="2" borderId="13" xfId="53" applyFont="1" applyFill="1" applyBorder="1" applyAlignment="1">
      <alignment vertical="center"/>
    </xf>
    <xf numFmtId="0" fontId="95" fillId="2" borderId="13" xfId="53" applyFont="1" applyFill="1" applyBorder="1" applyAlignment="1">
      <alignment horizontal="left" vertical="center" indent="1"/>
    </xf>
    <xf numFmtId="0" fontId="95" fillId="2" borderId="21" xfId="53" applyFont="1" applyFill="1" applyBorder="1" applyAlignment="1">
      <alignment horizontal="left" vertical="center" indent="1"/>
    </xf>
    <xf numFmtId="0" fontId="94" fillId="2" borderId="13" xfId="53" applyFont="1" applyFill="1" applyBorder="1" applyAlignment="1">
      <alignment horizontal="left" vertical="center" indent="1"/>
    </xf>
    <xf numFmtId="0" fontId="94" fillId="2" borderId="42" xfId="53" applyFont="1" applyFill="1" applyBorder="1" applyAlignment="1">
      <alignment horizontal="left" vertical="center" indent="1"/>
    </xf>
    <xf numFmtId="0" fontId="94" fillId="2" borderId="19" xfId="53" applyFont="1" applyFill="1" applyBorder="1" applyAlignment="1">
      <alignment horizontal="left" vertical="center" indent="1"/>
    </xf>
    <xf numFmtId="0" fontId="94" fillId="2" borderId="30" xfId="53" applyFont="1" applyFill="1" applyBorder="1" applyAlignment="1">
      <alignment horizontal="left" vertical="center" indent="1"/>
    </xf>
    <xf numFmtId="0" fontId="94" fillId="2" borderId="21" xfId="53" applyFont="1" applyFill="1" applyBorder="1" applyAlignment="1">
      <alignment horizontal="left" vertical="center" indent="1"/>
    </xf>
    <xf numFmtId="0" fontId="94" fillId="2" borderId="22" xfId="53" applyFont="1" applyFill="1" applyBorder="1" applyAlignment="1">
      <alignment horizontal="left" vertical="center" indent="1"/>
    </xf>
    <xf numFmtId="0" fontId="95" fillId="2" borderId="17" xfId="53" applyFont="1" applyFill="1" applyBorder="1" applyAlignment="1">
      <alignment horizontal="left" vertical="center" indent="1"/>
    </xf>
    <xf numFmtId="0" fontId="95" fillId="2" borderId="14" xfId="53" applyFont="1" applyFill="1" applyBorder="1" applyAlignment="1">
      <alignment horizontal="left" vertical="center" indent="1"/>
    </xf>
    <xf numFmtId="0" fontId="95" fillId="2" borderId="14" xfId="53" applyFont="1" applyFill="1" applyBorder="1" applyAlignment="1">
      <alignment vertical="center"/>
    </xf>
    <xf numFmtId="0" fontId="95" fillId="2" borderId="15" xfId="53" applyFont="1" applyFill="1" applyBorder="1" applyAlignment="1">
      <alignment vertical="center"/>
    </xf>
    <xf numFmtId="0" fontId="95" fillId="2" borderId="41" xfId="53" applyFont="1" applyFill="1" applyBorder="1"/>
    <xf numFmtId="0" fontId="95" fillId="2" borderId="17" xfId="53" applyFont="1" applyFill="1" applyBorder="1" applyAlignment="1">
      <alignment horizontal="center"/>
    </xf>
    <xf numFmtId="0" fontId="95" fillId="2" borderId="30" xfId="53" applyFont="1" applyFill="1" applyBorder="1"/>
    <xf numFmtId="0" fontId="20" fillId="2" borderId="16" xfId="53" applyFont="1" applyFill="1" applyBorder="1" applyAlignment="1">
      <alignment horizontal="left" indent="2"/>
    </xf>
    <xf numFmtId="164" fontId="20" fillId="2" borderId="16" xfId="53" applyNumberFormat="1" applyFont="1" applyFill="1" applyBorder="1" applyAlignment="1">
      <alignment horizontal="right" indent="1"/>
    </xf>
    <xf numFmtId="164" fontId="20" fillId="2" borderId="0" xfId="53" applyNumberFormat="1" applyFont="1" applyFill="1" applyBorder="1" applyAlignment="1">
      <alignment horizontal="right" indent="1"/>
    </xf>
    <xf numFmtId="164" fontId="20" fillId="2" borderId="19" xfId="53" applyNumberFormat="1" applyFont="1" applyFill="1" applyBorder="1" applyAlignment="1">
      <alignment horizontal="right" indent="1"/>
    </xf>
    <xf numFmtId="0" fontId="95" fillId="2" borderId="5" xfId="53" applyFont="1" applyFill="1" applyBorder="1" applyAlignment="1">
      <alignment horizontal="center" vertical="center"/>
    </xf>
    <xf numFmtId="0" fontId="94" fillId="2" borderId="17" xfId="53" applyFont="1" applyFill="1" applyBorder="1" applyAlignment="1">
      <alignment horizontal="left" vertical="center" indent="1"/>
    </xf>
    <xf numFmtId="3" fontId="95" fillId="2" borderId="14" xfId="53" applyNumberFormat="1" applyFont="1" applyFill="1" applyBorder="1" applyAlignment="1">
      <alignment horizontal="right" vertical="center" indent="2"/>
    </xf>
    <xf numFmtId="3" fontId="94" fillId="2" borderId="14" xfId="53" applyNumberFormat="1" applyFont="1" applyFill="1" applyBorder="1" applyAlignment="1">
      <alignment horizontal="right" vertical="center" indent="2"/>
    </xf>
    <xf numFmtId="3" fontId="95" fillId="2" borderId="15" xfId="53" applyNumberFormat="1" applyFont="1" applyFill="1" applyBorder="1" applyAlignment="1">
      <alignment horizontal="right" vertical="center" indent="2"/>
    </xf>
    <xf numFmtId="4" fontId="95" fillId="0" borderId="0" xfId="53" applyNumberFormat="1" applyFont="1" applyAlignment="1">
      <alignment vertical="center"/>
    </xf>
    <xf numFmtId="3" fontId="95" fillId="2" borderId="42" xfId="53" applyNumberFormat="1" applyFont="1" applyFill="1" applyBorder="1" applyAlignment="1">
      <alignment horizontal="right" vertical="center" indent="2"/>
    </xf>
    <xf numFmtId="3" fontId="94" fillId="2" borderId="19" xfId="53" applyNumberFormat="1" applyFont="1" applyFill="1" applyBorder="1" applyAlignment="1">
      <alignment horizontal="right" vertical="center" indent="2"/>
    </xf>
    <xf numFmtId="3" fontId="95" fillId="2" borderId="19" xfId="53" applyNumberFormat="1" applyFont="1" applyFill="1" applyBorder="1" applyAlignment="1">
      <alignment horizontal="right" vertical="center" indent="2"/>
    </xf>
    <xf numFmtId="3" fontId="94" fillId="2" borderId="30" xfId="53" applyNumberFormat="1" applyFont="1" applyFill="1" applyBorder="1" applyAlignment="1">
      <alignment horizontal="right" vertical="center" indent="2"/>
    </xf>
    <xf numFmtId="3" fontId="94" fillId="2" borderId="21" xfId="53" applyNumberFormat="1" applyFont="1" applyFill="1" applyBorder="1" applyAlignment="1">
      <alignment horizontal="right" vertical="center" indent="2"/>
    </xf>
    <xf numFmtId="0" fontId="94" fillId="2" borderId="14" xfId="53" applyFont="1" applyFill="1" applyBorder="1" applyAlignment="1">
      <alignment vertical="center"/>
    </xf>
    <xf numFmtId="3" fontId="94" fillId="2" borderId="42" xfId="53" applyNumberFormat="1" applyFont="1" applyFill="1" applyBorder="1" applyAlignment="1">
      <alignment horizontal="right" vertical="center" indent="2"/>
    </xf>
    <xf numFmtId="201" fontId="94" fillId="2" borderId="30" xfId="53" applyNumberFormat="1" applyFont="1" applyFill="1" applyBorder="1" applyAlignment="1">
      <alignment horizontal="right" vertical="center" indent="2"/>
    </xf>
    <xf numFmtId="3" fontId="95" fillId="2" borderId="19" xfId="53" quotePrefix="1" applyNumberFormat="1" applyFont="1" applyFill="1" applyBorder="1" applyAlignment="1">
      <alignment horizontal="right" vertical="center" indent="2"/>
    </xf>
    <xf numFmtId="164" fontId="95" fillId="0" borderId="0" xfId="53" applyNumberFormat="1" applyFont="1" applyAlignment="1">
      <alignment vertical="center"/>
    </xf>
    <xf numFmtId="0" fontId="95" fillId="2" borderId="30" xfId="53" applyFont="1" applyFill="1" applyBorder="1" applyAlignment="1">
      <alignment horizontal="left" vertical="center" wrapText="1" indent="1"/>
    </xf>
    <xf numFmtId="3" fontId="95" fillId="2" borderId="30" xfId="53" applyNumberFormat="1" applyFont="1" applyFill="1" applyBorder="1" applyAlignment="1">
      <alignment horizontal="right" vertical="center" indent="2"/>
    </xf>
    <xf numFmtId="3" fontId="95" fillId="2" borderId="21" xfId="53" quotePrefix="1" applyNumberFormat="1" applyFont="1" applyFill="1" applyBorder="1" applyAlignment="1">
      <alignment horizontal="right" vertical="center" indent="2"/>
    </xf>
    <xf numFmtId="0" fontId="95" fillId="2" borderId="42" xfId="53" applyFont="1" applyFill="1" applyBorder="1" applyAlignment="1">
      <alignment horizontal="left" vertical="center" wrapText="1" indent="1"/>
    </xf>
    <xf numFmtId="3" fontId="95" fillId="2" borderId="41" xfId="53" quotePrefix="1" applyNumberFormat="1" applyFont="1" applyFill="1" applyBorder="1" applyAlignment="1">
      <alignment horizontal="right" vertical="center" indent="2"/>
    </xf>
    <xf numFmtId="3" fontId="95" fillId="2" borderId="30" xfId="53" quotePrefix="1" applyNumberFormat="1" applyFont="1" applyFill="1" applyBorder="1" applyAlignment="1">
      <alignment horizontal="right" vertical="center" indent="2"/>
    </xf>
    <xf numFmtId="3" fontId="95" fillId="0" borderId="0" xfId="53" applyNumberFormat="1" applyFont="1" applyAlignment="1">
      <alignment horizontal="right" vertical="center" indent="2"/>
    </xf>
    <xf numFmtId="0" fontId="90" fillId="2" borderId="41" xfId="429" applyFont="1" applyFill="1" applyBorder="1" applyAlignment="1">
      <alignment horizontal="left" vertical="center" wrapText="1" indent="1"/>
    </xf>
    <xf numFmtId="0" fontId="90" fillId="2" borderId="22" xfId="429" applyFont="1" applyFill="1" applyBorder="1" applyAlignment="1">
      <alignment horizontal="right" vertical="center" wrapText="1" indent="1"/>
    </xf>
    <xf numFmtId="0" fontId="90" fillId="2" borderId="22" xfId="429" applyFont="1" applyFill="1" applyBorder="1" applyAlignment="1">
      <alignment horizontal="center" vertical="center" wrapText="1"/>
    </xf>
    <xf numFmtId="0" fontId="90" fillId="2" borderId="22" xfId="429" applyFont="1" applyFill="1" applyBorder="1" applyAlignment="1">
      <alignment horizontal="left" vertical="center" wrapText="1" indent="1"/>
    </xf>
    <xf numFmtId="0" fontId="90" fillId="2" borderId="0" xfId="429" applyFont="1" applyFill="1" applyBorder="1" applyAlignment="1">
      <alignment horizontal="center" vertical="center" wrapText="1"/>
    </xf>
    <xf numFmtId="0" fontId="95" fillId="2" borderId="42" xfId="429" applyFont="1" applyFill="1" applyBorder="1" applyAlignment="1">
      <alignment wrapText="1"/>
    </xf>
    <xf numFmtId="0" fontId="90" fillId="2" borderId="42" xfId="429" applyFont="1" applyFill="1" applyBorder="1" applyAlignment="1">
      <alignment horizontal="right" wrapText="1" indent="1"/>
    </xf>
    <xf numFmtId="0" fontId="90" fillId="2" borderId="16" xfId="429" applyFont="1" applyFill="1" applyBorder="1" applyAlignment="1">
      <alignment horizontal="right" wrapText="1" indent="1"/>
    </xf>
    <xf numFmtId="0" fontId="90" fillId="2" borderId="30" xfId="429" applyFont="1" applyFill="1" applyBorder="1" applyAlignment="1">
      <alignment horizontal="center"/>
    </xf>
    <xf numFmtId="0" fontId="95" fillId="2" borderId="19" xfId="429" applyFont="1" applyFill="1" applyBorder="1" applyAlignment="1">
      <alignment horizontal="left" indent="1"/>
    </xf>
    <xf numFmtId="0" fontId="95" fillId="2" borderId="41" xfId="429" applyFont="1" applyFill="1" applyBorder="1" applyAlignment="1">
      <alignment horizontal="left" indent="1"/>
    </xf>
    <xf numFmtId="3" fontId="90" fillId="2" borderId="41" xfId="429" applyNumberFormat="1" applyFont="1" applyFill="1" applyBorder="1" applyAlignment="1">
      <alignment horizontal="right" indent="1"/>
    </xf>
    <xf numFmtId="164" fontId="90" fillId="2" borderId="41" xfId="429" applyNumberFormat="1" applyFont="1" applyFill="1" applyBorder="1" applyAlignment="1">
      <alignment horizontal="right" indent="1"/>
    </xf>
    <xf numFmtId="9" fontId="90" fillId="2" borderId="41" xfId="433" applyFont="1" applyFill="1" applyBorder="1" applyAlignment="1">
      <alignment horizontal="right" indent="1"/>
    </xf>
    <xf numFmtId="0" fontId="90" fillId="2" borderId="41" xfId="429" applyFont="1" applyFill="1" applyBorder="1" applyAlignment="1">
      <alignment horizontal="left" indent="1"/>
    </xf>
    <xf numFmtId="0" fontId="95" fillId="2" borderId="13" xfId="429" applyFont="1" applyFill="1" applyBorder="1" applyAlignment="1">
      <alignment horizontal="left" indent="1"/>
    </xf>
    <xf numFmtId="0" fontId="95" fillId="2" borderId="42" xfId="429" applyFont="1" applyFill="1" applyBorder="1" applyAlignment="1">
      <alignment horizontal="left" indent="1"/>
    </xf>
    <xf numFmtId="3" fontId="90" fillId="2" borderId="42" xfId="429" applyNumberFormat="1" applyFont="1" applyFill="1" applyBorder="1" applyAlignment="1">
      <alignment horizontal="right" indent="1"/>
    </xf>
    <xf numFmtId="9" fontId="90" fillId="2" borderId="42" xfId="433" applyFont="1" applyFill="1" applyBorder="1" applyAlignment="1">
      <alignment horizontal="right" indent="1"/>
    </xf>
    <xf numFmtId="0" fontId="90" fillId="2" borderId="42" xfId="429" applyFont="1" applyFill="1" applyBorder="1" applyAlignment="1">
      <alignment horizontal="left" indent="1"/>
    </xf>
    <xf numFmtId="0" fontId="95" fillId="2" borderId="30" xfId="429" applyFont="1" applyFill="1" applyBorder="1" applyAlignment="1">
      <alignment horizontal="left" indent="1"/>
    </xf>
    <xf numFmtId="3" fontId="90" fillId="2" borderId="30" xfId="429" applyNumberFormat="1" applyFont="1" applyFill="1" applyBorder="1" applyAlignment="1">
      <alignment horizontal="right" indent="1"/>
    </xf>
    <xf numFmtId="9" fontId="90" fillId="2" borderId="30" xfId="433" applyFont="1" applyFill="1" applyBorder="1" applyAlignment="1">
      <alignment horizontal="right" indent="1"/>
    </xf>
    <xf numFmtId="0" fontId="90" fillId="2" borderId="30" xfId="429" applyFont="1" applyFill="1" applyBorder="1" applyAlignment="1">
      <alignment horizontal="left" indent="1"/>
    </xf>
    <xf numFmtId="0" fontId="95" fillId="2" borderId="21" xfId="429" applyFont="1" applyFill="1" applyBorder="1" applyAlignment="1">
      <alignment horizontal="left" indent="1"/>
    </xf>
    <xf numFmtId="0" fontId="94" fillId="2" borderId="42" xfId="429" applyFont="1" applyFill="1" applyBorder="1" applyAlignment="1">
      <alignment horizontal="left" indent="1"/>
    </xf>
    <xf numFmtId="3" fontId="89" fillId="2" borderId="42" xfId="429" applyNumberFormat="1" applyFont="1" applyFill="1" applyBorder="1" applyAlignment="1">
      <alignment horizontal="right" indent="1"/>
    </xf>
    <xf numFmtId="195" fontId="89" fillId="2" borderId="16" xfId="429" applyNumberFormat="1" applyFont="1" applyFill="1" applyBorder="1" applyAlignment="1">
      <alignment horizontal="right" indent="1"/>
    </xf>
    <xf numFmtId="0" fontId="89" fillId="2" borderId="17" xfId="429" applyFont="1" applyFill="1" applyBorder="1" applyAlignment="1">
      <alignment horizontal="center"/>
    </xf>
    <xf numFmtId="0" fontId="94" fillId="2" borderId="14" xfId="429" applyFont="1" applyFill="1" applyBorder="1" applyAlignment="1">
      <alignment horizontal="left" indent="1"/>
    </xf>
    <xf numFmtId="0" fontId="94" fillId="2" borderId="15" xfId="429" applyFont="1" applyFill="1" applyBorder="1" applyAlignment="1">
      <alignment horizontal="left" indent="1"/>
    </xf>
    <xf numFmtId="164" fontId="90" fillId="2" borderId="12" xfId="429" applyNumberFormat="1" applyFont="1" applyFill="1" applyBorder="1" applyAlignment="1">
      <alignment horizontal="right" indent="1"/>
    </xf>
    <xf numFmtId="9" fontId="90" fillId="2" borderId="12" xfId="433" applyFont="1" applyFill="1" applyBorder="1" applyAlignment="1">
      <alignment horizontal="right" indent="1"/>
    </xf>
    <xf numFmtId="164" fontId="90" fillId="2" borderId="41" xfId="429" applyNumberFormat="1" applyFont="1" applyFill="1" applyBorder="1" applyAlignment="1">
      <alignment horizontal="left" indent="1"/>
    </xf>
    <xf numFmtId="3" fontId="90" fillId="2" borderId="16" xfId="429" applyNumberFormat="1" applyFont="1" applyFill="1" applyBorder="1" applyAlignment="1">
      <alignment horizontal="right" indent="1"/>
    </xf>
    <xf numFmtId="9" fontId="90" fillId="2" borderId="16" xfId="433" applyFont="1" applyFill="1" applyBorder="1" applyAlignment="1">
      <alignment horizontal="right" indent="1"/>
    </xf>
    <xf numFmtId="164" fontId="90" fillId="2" borderId="42" xfId="429" applyNumberFormat="1" applyFont="1" applyFill="1" applyBorder="1" applyAlignment="1">
      <alignment horizontal="left" indent="1"/>
    </xf>
    <xf numFmtId="0" fontId="114" fillId="0" borderId="0" xfId="434" applyFont="1"/>
    <xf numFmtId="0" fontId="94" fillId="0" borderId="0" xfId="429" applyFont="1"/>
    <xf numFmtId="0" fontId="94" fillId="2" borderId="22" xfId="429" applyFont="1" applyFill="1" applyBorder="1" applyAlignment="1">
      <alignment horizontal="left" indent="1"/>
    </xf>
    <xf numFmtId="195" fontId="89" fillId="2" borderId="41" xfId="429" applyNumberFormat="1" applyFont="1" applyFill="1" applyBorder="1" applyAlignment="1">
      <alignment horizontal="right" indent="1"/>
    </xf>
    <xf numFmtId="195" fontId="89" fillId="2" borderId="12" xfId="429" applyNumberFormat="1" applyFont="1" applyFill="1" applyBorder="1" applyAlignment="1">
      <alignment horizontal="right" indent="1"/>
    </xf>
    <xf numFmtId="164" fontId="90" fillId="2" borderId="12" xfId="429" applyNumberFormat="1" applyFont="1" applyFill="1" applyBorder="1" applyAlignment="1">
      <alignment horizontal="left" indent="1"/>
    </xf>
    <xf numFmtId="0" fontId="95" fillId="2" borderId="18" xfId="429" applyFont="1" applyFill="1" applyBorder="1" applyAlignment="1">
      <alignment horizontal="left" indent="1"/>
    </xf>
    <xf numFmtId="3" fontId="94" fillId="2" borderId="22" xfId="429" applyNumberFormat="1" applyFont="1" applyFill="1" applyBorder="1" applyAlignment="1">
      <alignment horizontal="right" indent="1"/>
    </xf>
    <xf numFmtId="195" fontId="94" fillId="2" borderId="22" xfId="429" applyNumberFormat="1" applyFont="1" applyFill="1" applyBorder="1" applyAlignment="1">
      <alignment horizontal="right" indent="1"/>
    </xf>
    <xf numFmtId="195" fontId="94" fillId="2" borderId="16" xfId="429" applyNumberFormat="1" applyFont="1" applyFill="1" applyBorder="1" applyAlignment="1">
      <alignment horizontal="right" indent="1"/>
    </xf>
    <xf numFmtId="164" fontId="89" fillId="2" borderId="16" xfId="429" applyNumberFormat="1" applyFont="1" applyFill="1" applyBorder="1" applyAlignment="1">
      <alignment horizontal="right" indent="1"/>
    </xf>
    <xf numFmtId="0" fontId="94" fillId="2" borderId="0" xfId="429" applyFont="1" applyFill="1" applyBorder="1"/>
    <xf numFmtId="0" fontId="95" fillId="2" borderId="41" xfId="429" applyFont="1" applyFill="1" applyBorder="1" applyAlignment="1">
      <alignment horizontal="left" indent="2"/>
    </xf>
    <xf numFmtId="3" fontId="95" fillId="2" borderId="41" xfId="429" applyNumberFormat="1" applyFont="1" applyFill="1" applyBorder="1" applyAlignment="1">
      <alignment horizontal="right" indent="1"/>
    </xf>
    <xf numFmtId="164" fontId="95" fillId="2" borderId="12" xfId="429" applyNumberFormat="1" applyFont="1" applyFill="1" applyBorder="1" applyAlignment="1">
      <alignment horizontal="right" indent="1"/>
    </xf>
    <xf numFmtId="164" fontId="95" fillId="2" borderId="16" xfId="429" applyNumberFormat="1" applyFont="1" applyFill="1" applyBorder="1" applyAlignment="1">
      <alignment horizontal="right" indent="1"/>
    </xf>
    <xf numFmtId="0" fontId="95" fillId="2" borderId="42" xfId="429" applyFont="1" applyFill="1" applyBorder="1" applyAlignment="1">
      <alignment horizontal="left" indent="2"/>
    </xf>
    <xf numFmtId="3" fontId="95" fillId="2" borderId="42" xfId="429" applyNumberFormat="1" applyFont="1" applyFill="1" applyBorder="1" applyAlignment="1">
      <alignment horizontal="right" indent="1"/>
    </xf>
    <xf numFmtId="0" fontId="95" fillId="2" borderId="30" xfId="429" applyFont="1" applyFill="1" applyBorder="1" applyAlignment="1">
      <alignment horizontal="left" indent="2"/>
    </xf>
    <xf numFmtId="3" fontId="95" fillId="2" borderId="30" xfId="429" applyNumberFormat="1" applyFont="1" applyFill="1" applyBorder="1" applyAlignment="1">
      <alignment horizontal="right" indent="1"/>
    </xf>
    <xf numFmtId="164" fontId="95" fillId="2" borderId="20" xfId="429" applyNumberFormat="1" applyFont="1" applyFill="1" applyBorder="1" applyAlignment="1">
      <alignment horizontal="right" indent="1"/>
    </xf>
    <xf numFmtId="164" fontId="95" fillId="2" borderId="41" xfId="429" applyNumberFormat="1" applyFont="1" applyFill="1" applyBorder="1" applyAlignment="1">
      <alignment horizontal="right" indent="1"/>
    </xf>
    <xf numFmtId="0" fontId="95" fillId="2" borderId="16" xfId="429" applyFont="1" applyFill="1" applyBorder="1"/>
    <xf numFmtId="164" fontId="95" fillId="2" borderId="42" xfId="429" applyNumberFormat="1" applyFont="1" applyFill="1" applyBorder="1" applyAlignment="1">
      <alignment horizontal="right" indent="1"/>
    </xf>
    <xf numFmtId="164" fontId="95" fillId="2" borderId="30" xfId="429" applyNumberFormat="1" applyFont="1" applyFill="1" applyBorder="1" applyAlignment="1">
      <alignment horizontal="right" indent="1"/>
    </xf>
    <xf numFmtId="0" fontId="95" fillId="2" borderId="20" xfId="429" applyFont="1" applyFill="1" applyBorder="1"/>
    <xf numFmtId="0" fontId="95" fillId="0" borderId="0" xfId="429" applyFont="1" applyAlignment="1"/>
    <xf numFmtId="0" fontId="95" fillId="0" borderId="0" xfId="429" applyFont="1" applyAlignment="1">
      <alignment horizontal="left"/>
    </xf>
    <xf numFmtId="0" fontId="95" fillId="0" borderId="0" xfId="429" applyFont="1" applyAlignment="1">
      <alignment wrapText="1"/>
    </xf>
    <xf numFmtId="0" fontId="95" fillId="2" borderId="17" xfId="429" applyFont="1" applyFill="1" applyBorder="1" applyAlignment="1">
      <alignment wrapText="1"/>
    </xf>
    <xf numFmtId="0" fontId="95" fillId="2" borderId="14" xfId="429" applyFont="1" applyFill="1" applyBorder="1" applyAlignment="1">
      <alignment horizontal="center" wrapText="1"/>
    </xf>
    <xf numFmtId="0" fontId="95" fillId="2" borderId="14" xfId="429" applyFont="1" applyFill="1" applyBorder="1" applyAlignment="1">
      <alignment wrapText="1"/>
    </xf>
    <xf numFmtId="0" fontId="95" fillId="2" borderId="14" xfId="429" applyFont="1" applyFill="1" applyBorder="1" applyAlignment="1">
      <alignment horizontal="left" wrapText="1"/>
    </xf>
    <xf numFmtId="49" fontId="95" fillId="2" borderId="15" xfId="429" applyNumberFormat="1" applyFont="1" applyFill="1" applyBorder="1" applyAlignment="1">
      <alignment horizontal="center" wrapText="1"/>
    </xf>
    <xf numFmtId="0" fontId="94" fillId="2" borderId="12" xfId="429" applyFont="1" applyFill="1" applyBorder="1" applyAlignment="1">
      <alignment horizontal="left" indent="1"/>
    </xf>
    <xf numFmtId="0" fontId="94" fillId="2" borderId="13" xfId="429" applyFont="1" applyFill="1" applyBorder="1" applyAlignment="1">
      <alignment wrapText="1"/>
    </xf>
    <xf numFmtId="0" fontId="94" fillId="2" borderId="0" xfId="429" applyFont="1" applyFill="1" applyBorder="1" applyAlignment="1">
      <alignment horizontal="center"/>
    </xf>
    <xf numFmtId="3" fontId="20" fillId="2" borderId="0" xfId="429" applyNumberFormat="1" applyFont="1" applyFill="1" applyBorder="1" applyAlignment="1">
      <alignment horizontal="right" indent="1"/>
    </xf>
    <xf numFmtId="0" fontId="20" fillId="2" borderId="0" xfId="429" applyFont="1" applyFill="1" applyBorder="1" applyAlignment="1">
      <alignment horizontal="center"/>
    </xf>
    <xf numFmtId="198" fontId="20" fillId="2" borderId="0" xfId="433" applyNumberFormat="1" applyFont="1" applyFill="1" applyBorder="1" applyAlignment="1">
      <alignment horizontal="right" indent="1"/>
    </xf>
    <xf numFmtId="198" fontId="94" fillId="2" borderId="0" xfId="433" applyNumberFormat="1" applyFont="1" applyFill="1" applyBorder="1" applyAlignment="1">
      <alignment horizontal="right" indent="1"/>
    </xf>
    <xf numFmtId="0" fontId="20" fillId="2" borderId="5" xfId="429" applyFont="1" applyFill="1" applyBorder="1" applyAlignment="1">
      <alignment horizontal="center"/>
    </xf>
    <xf numFmtId="164" fontId="94" fillId="2" borderId="21" xfId="433" applyNumberFormat="1" applyFont="1" applyFill="1" applyBorder="1" applyAlignment="1">
      <alignment horizontal="right" indent="1"/>
    </xf>
    <xf numFmtId="0" fontId="95" fillId="0" borderId="0" xfId="429" applyFont="1" applyBorder="1" applyAlignment="1">
      <alignment horizontal="right"/>
    </xf>
    <xf numFmtId="0" fontId="95" fillId="0" borderId="0" xfId="429" applyFont="1" applyBorder="1"/>
    <xf numFmtId="0" fontId="94" fillId="2" borderId="0" xfId="429" applyFont="1" applyFill="1" applyBorder="1" applyAlignment="1">
      <alignment horizontal="left" indent="1"/>
    </xf>
    <xf numFmtId="9" fontId="94" fillId="2" borderId="0" xfId="432" applyFont="1" applyFill="1" applyBorder="1" applyAlignment="1">
      <alignment horizontal="right" indent="1"/>
    </xf>
    <xf numFmtId="164" fontId="94" fillId="2" borderId="19" xfId="432" applyNumberFormat="1" applyFont="1" applyFill="1" applyBorder="1" applyAlignment="1">
      <alignment horizontal="right" indent="1"/>
    </xf>
    <xf numFmtId="0" fontId="20" fillId="2" borderId="0" xfId="429" applyFont="1" applyFill="1" applyBorder="1" applyAlignment="1">
      <alignment horizontal="left" indent="1"/>
    </xf>
    <xf numFmtId="9" fontId="20" fillId="2" borderId="0" xfId="432" applyFont="1" applyFill="1" applyBorder="1" applyAlignment="1">
      <alignment horizontal="right" indent="1"/>
    </xf>
    <xf numFmtId="164" fontId="20" fillId="2" borderId="19" xfId="432" applyNumberFormat="1" applyFont="1" applyFill="1" applyBorder="1" applyAlignment="1">
      <alignment horizontal="right" indent="1"/>
    </xf>
    <xf numFmtId="0" fontId="94" fillId="2" borderId="21" xfId="429" applyFont="1" applyFill="1" applyBorder="1"/>
    <xf numFmtId="1" fontId="94" fillId="2" borderId="20" xfId="429" applyNumberFormat="1" applyFont="1" applyFill="1" applyBorder="1" applyAlignment="1">
      <alignment horizontal="right" indent="1"/>
    </xf>
    <xf numFmtId="0" fontId="94" fillId="2" borderId="5" xfId="429" applyFont="1" applyFill="1" applyBorder="1" applyAlignment="1">
      <alignment horizontal="left" indent="1"/>
    </xf>
    <xf numFmtId="9" fontId="94" fillId="2" borderId="5" xfId="429" applyNumberFormat="1" applyFont="1" applyFill="1" applyBorder="1" applyAlignment="1">
      <alignment horizontal="right" indent="1"/>
    </xf>
    <xf numFmtId="164" fontId="94" fillId="2" borderId="21" xfId="432" applyNumberFormat="1" applyFont="1" applyFill="1" applyBorder="1" applyAlignment="1">
      <alignment horizontal="right" indent="1"/>
    </xf>
    <xf numFmtId="9" fontId="20" fillId="2" borderId="5" xfId="432" applyFont="1" applyFill="1" applyBorder="1" applyAlignment="1">
      <alignment horizontal="right" indent="1"/>
    </xf>
    <xf numFmtId="164" fontId="20" fillId="2" borderId="21" xfId="432" applyNumberFormat="1" applyFont="1" applyFill="1" applyBorder="1" applyAlignment="1">
      <alignment horizontal="right" indent="1"/>
    </xf>
    <xf numFmtId="0" fontId="94" fillId="2" borderId="12" xfId="430" applyFont="1" applyFill="1" applyBorder="1" applyAlignment="1">
      <alignment horizontal="center" vertical="center" wrapText="1"/>
    </xf>
    <xf numFmtId="0" fontId="94" fillId="2" borderId="18" xfId="430" applyFont="1" applyFill="1" applyBorder="1" applyAlignment="1">
      <alignment horizontal="center" vertical="center" wrapText="1"/>
    </xf>
    <xf numFmtId="0" fontId="94" fillId="2" borderId="13" xfId="430" applyFont="1" applyFill="1" applyBorder="1" applyAlignment="1">
      <alignment horizontal="center" vertical="center" wrapText="1"/>
    </xf>
    <xf numFmtId="1" fontId="94" fillId="2" borderId="41" xfId="430" applyNumberFormat="1" applyFont="1" applyFill="1" applyBorder="1" applyAlignment="1">
      <alignment horizontal="center" vertical="center" wrapText="1"/>
    </xf>
    <xf numFmtId="0" fontId="95" fillId="2" borderId="17" xfId="430" applyFont="1" applyFill="1" applyBorder="1" applyAlignment="1">
      <alignment horizontal="left" vertical="top" wrapText="1"/>
    </xf>
    <xf numFmtId="0" fontId="95" fillId="2" borderId="17" xfId="430" applyFont="1" applyFill="1" applyBorder="1" applyAlignment="1">
      <alignment horizontal="center" vertical="top" wrapText="1"/>
    </xf>
    <xf numFmtId="0" fontId="95" fillId="2" borderId="14" xfId="430" applyFont="1" applyFill="1" applyBorder="1" applyAlignment="1">
      <alignment horizontal="center" vertical="top" wrapText="1"/>
    </xf>
    <xf numFmtId="0" fontId="95" fillId="2" borderId="15" xfId="430" applyFont="1" applyFill="1" applyBorder="1" applyAlignment="1">
      <alignment horizontal="center" vertical="top" wrapText="1"/>
    </xf>
    <xf numFmtId="0" fontId="95" fillId="2" borderId="22" xfId="430" applyFont="1" applyFill="1" applyBorder="1" applyAlignment="1">
      <alignment horizontal="center" vertical="top" wrapText="1"/>
    </xf>
    <xf numFmtId="1" fontId="95" fillId="2" borderId="22" xfId="430" applyNumberFormat="1" applyFont="1" applyFill="1" applyBorder="1" applyAlignment="1">
      <alignment horizontal="center" vertical="top" wrapText="1"/>
    </xf>
    <xf numFmtId="0" fontId="95" fillId="2" borderId="17" xfId="430" applyFont="1" applyFill="1" applyBorder="1" applyAlignment="1">
      <alignment horizontal="right" wrapText="1" indent="1"/>
    </xf>
    <xf numFmtId="49" fontId="95" fillId="2" borderId="14" xfId="430" applyNumberFormat="1" applyFont="1" applyFill="1" applyBorder="1" applyAlignment="1">
      <alignment horizontal="right" wrapText="1" indent="1"/>
    </xf>
    <xf numFmtId="0" fontId="95" fillId="2" borderId="14" xfId="430" applyFont="1" applyFill="1" applyBorder="1" applyAlignment="1">
      <alignment horizontal="right" wrapText="1" indent="1"/>
    </xf>
    <xf numFmtId="0" fontId="95" fillId="2" borderId="15" xfId="430" applyFont="1" applyFill="1" applyBorder="1" applyAlignment="1">
      <alignment horizontal="right" wrapText="1" indent="1"/>
    </xf>
    <xf numFmtId="0" fontId="95" fillId="2" borderId="22" xfId="430" applyFont="1" applyFill="1" applyBorder="1" applyAlignment="1">
      <alignment horizontal="right" wrapText="1" indent="1"/>
    </xf>
    <xf numFmtId="3" fontId="95" fillId="2" borderId="16" xfId="430" applyNumberFormat="1" applyFont="1" applyFill="1" applyBorder="1" applyAlignment="1">
      <alignment horizontal="right" indent="1"/>
    </xf>
    <xf numFmtId="164" fontId="95" fillId="2" borderId="0" xfId="430" applyNumberFormat="1" applyFont="1" applyFill="1" applyBorder="1" applyAlignment="1">
      <alignment horizontal="right" indent="1"/>
    </xf>
    <xf numFmtId="1" fontId="95" fillId="2" borderId="0" xfId="430" applyNumberFormat="1" applyFont="1" applyFill="1" applyBorder="1" applyAlignment="1">
      <alignment horizontal="right" indent="1"/>
    </xf>
    <xf numFmtId="195" fontId="95" fillId="2" borderId="12" xfId="430" applyNumberFormat="1" applyFont="1" applyFill="1" applyBorder="1" applyAlignment="1">
      <alignment horizontal="right" indent="1"/>
    </xf>
    <xf numFmtId="195" fontId="95" fillId="2" borderId="13" xfId="430" applyNumberFormat="1" applyFont="1" applyFill="1" applyBorder="1" applyAlignment="1">
      <alignment horizontal="right" indent="1"/>
    </xf>
    <xf numFmtId="195" fontId="95" fillId="2" borderId="42" xfId="430" applyNumberFormat="1" applyFont="1" applyFill="1" applyBorder="1" applyAlignment="1">
      <alignment horizontal="right" indent="1"/>
    </xf>
    <xf numFmtId="195" fontId="95" fillId="2" borderId="16" xfId="430" applyNumberFormat="1" applyFont="1" applyFill="1" applyBorder="1" applyAlignment="1">
      <alignment horizontal="right" indent="1"/>
    </xf>
    <xf numFmtId="195" fontId="95" fillId="2" borderId="19" xfId="430" applyNumberFormat="1" applyFont="1" applyFill="1" applyBorder="1" applyAlignment="1">
      <alignment horizontal="right" indent="1"/>
    </xf>
    <xf numFmtId="3" fontId="95" fillId="2" borderId="20" xfId="430" applyNumberFormat="1" applyFont="1" applyFill="1" applyBorder="1" applyAlignment="1">
      <alignment horizontal="right" indent="1"/>
    </xf>
    <xf numFmtId="164" fontId="95" fillId="2" borderId="5" xfId="430" applyNumberFormat="1" applyFont="1" applyFill="1" applyBorder="1" applyAlignment="1">
      <alignment horizontal="right" indent="1"/>
    </xf>
    <xf numFmtId="1" fontId="95" fillId="2" borderId="5" xfId="430" applyNumberFormat="1" applyFont="1" applyFill="1" applyBorder="1" applyAlignment="1">
      <alignment horizontal="right" indent="1"/>
    </xf>
    <xf numFmtId="195" fontId="95" fillId="2" borderId="20" xfId="430" applyNumberFormat="1" applyFont="1" applyFill="1" applyBorder="1" applyAlignment="1">
      <alignment horizontal="right" indent="1"/>
    </xf>
    <xf numFmtId="195" fontId="95" fillId="2" borderId="30" xfId="430" applyNumberFormat="1" applyFont="1" applyFill="1" applyBorder="1" applyAlignment="1">
      <alignment horizontal="right" indent="1"/>
    </xf>
    <xf numFmtId="0" fontId="95" fillId="2" borderId="17" xfId="429" applyFont="1" applyFill="1" applyBorder="1" applyAlignment="1">
      <alignment horizontal="center" vertical="top" wrapText="1"/>
    </xf>
    <xf numFmtId="0" fontId="95" fillId="2" borderId="15" xfId="429" applyFont="1" applyFill="1" applyBorder="1" applyAlignment="1">
      <alignment horizontal="center" vertical="top" wrapText="1"/>
    </xf>
    <xf numFmtId="0" fontId="95" fillId="2" borderId="15" xfId="429" applyFont="1" applyFill="1" applyBorder="1" applyAlignment="1">
      <alignment horizontal="left" wrapText="1"/>
    </xf>
    <xf numFmtId="0" fontId="95" fillId="2" borderId="16" xfId="429" applyFont="1" applyFill="1" applyBorder="1" applyAlignment="1">
      <alignment horizontal="right" indent="1"/>
    </xf>
    <xf numFmtId="0" fontId="95" fillId="2" borderId="0" xfId="429" applyFont="1" applyFill="1" applyBorder="1" applyAlignment="1">
      <alignment horizontal="right" indent="1"/>
    </xf>
    <xf numFmtId="0" fontId="95" fillId="2" borderId="0" xfId="429" applyFont="1" applyFill="1" applyBorder="1" applyAlignment="1">
      <alignment horizontal="left" indent="1"/>
    </xf>
    <xf numFmtId="198" fontId="95" fillId="2" borderId="0" xfId="429" applyNumberFormat="1" applyFont="1" applyFill="1" applyBorder="1" applyAlignment="1">
      <alignment horizontal="left" indent="1"/>
    </xf>
    <xf numFmtId="3" fontId="95" fillId="2" borderId="0" xfId="429" applyNumberFormat="1" applyFont="1" applyFill="1" applyBorder="1" applyAlignment="1">
      <alignment horizontal="right" indent="1"/>
    </xf>
    <xf numFmtId="10" fontId="95" fillId="2" borderId="19" xfId="429" applyNumberFormat="1" applyFont="1" applyFill="1" applyBorder="1" applyAlignment="1">
      <alignment horizontal="left" indent="1"/>
    </xf>
    <xf numFmtId="0" fontId="95" fillId="2" borderId="20" xfId="429" applyFont="1" applyFill="1" applyBorder="1" applyAlignment="1">
      <alignment horizontal="right" indent="1"/>
    </xf>
    <xf numFmtId="1" fontId="95" fillId="2" borderId="5" xfId="429" applyNumberFormat="1" applyFont="1" applyFill="1" applyBorder="1" applyAlignment="1">
      <alignment horizontal="right" indent="1"/>
    </xf>
    <xf numFmtId="0" fontId="95" fillId="2" borderId="5" xfId="429" applyFont="1" applyFill="1" applyBorder="1" applyAlignment="1">
      <alignment horizontal="left" indent="1"/>
    </xf>
    <xf numFmtId="0" fontId="95" fillId="0" borderId="0" xfId="53" applyFont="1" applyAlignment="1">
      <alignment horizontal="left"/>
    </xf>
    <xf numFmtId="0" fontId="95" fillId="0" borderId="0" xfId="360" applyFont="1"/>
    <xf numFmtId="0" fontId="94" fillId="2" borderId="12" xfId="370" applyFont="1" applyFill="1" applyBorder="1" applyAlignment="1">
      <alignment horizontal="left" vertical="center" indent="1"/>
    </xf>
    <xf numFmtId="0" fontId="95" fillId="2" borderId="18" xfId="370" applyFont="1" applyFill="1" applyBorder="1" applyAlignment="1">
      <alignment horizontal="centerContinuous" vertical="center"/>
    </xf>
    <xf numFmtId="0" fontId="95" fillId="2" borderId="18" xfId="370" applyFont="1" applyFill="1" applyBorder="1" applyAlignment="1">
      <alignment horizontal="left" vertical="center" indent="1"/>
    </xf>
    <xf numFmtId="0" fontId="95" fillId="0" borderId="16" xfId="53" applyFont="1" applyBorder="1" applyAlignment="1">
      <alignment horizontal="left"/>
    </xf>
    <xf numFmtId="0" fontId="94" fillId="2" borderId="20" xfId="370" applyFont="1" applyFill="1" applyBorder="1" applyAlignment="1">
      <alignment horizontal="left" vertical="center" indent="1"/>
    </xf>
    <xf numFmtId="0" fontId="95" fillId="2" borderId="5" xfId="370" applyFont="1" applyFill="1" applyBorder="1" applyAlignment="1">
      <alignment horizontal="centerContinuous" vertical="center"/>
    </xf>
    <xf numFmtId="0" fontId="95" fillId="2" borderId="21" xfId="370" applyFont="1" applyFill="1" applyBorder="1" applyAlignment="1">
      <alignment horizontal="left" vertical="center" indent="1"/>
    </xf>
    <xf numFmtId="0" fontId="94" fillId="2" borderId="20" xfId="370" applyFont="1" applyFill="1" applyBorder="1" applyAlignment="1">
      <alignment horizontal="center" vertical="center"/>
    </xf>
    <xf numFmtId="0" fontId="94" fillId="2" borderId="5" xfId="370" applyFont="1" applyFill="1" applyBorder="1" applyAlignment="1">
      <alignment horizontal="center" vertical="center"/>
    </xf>
    <xf numFmtId="0" fontId="94" fillId="2" borderId="21" xfId="370" applyFont="1" applyFill="1" applyBorder="1" applyAlignment="1">
      <alignment horizontal="center" vertical="center" wrapText="1"/>
    </xf>
    <xf numFmtId="0" fontId="95" fillId="2" borderId="18" xfId="370" applyFont="1" applyFill="1" applyBorder="1" applyAlignment="1">
      <alignment horizontal="left" vertical="center"/>
    </xf>
    <xf numFmtId="195" fontId="94" fillId="2" borderId="12" xfId="370" applyNumberFormat="1" applyFont="1" applyFill="1" applyBorder="1" applyAlignment="1">
      <alignment horizontal="right" vertical="center" indent="1"/>
    </xf>
    <xf numFmtId="195" fontId="94" fillId="2" borderId="18" xfId="370" applyNumberFormat="1" applyFont="1" applyFill="1" applyBorder="1" applyAlignment="1">
      <alignment horizontal="right" vertical="center" indent="1"/>
    </xf>
    <xf numFmtId="195" fontId="94" fillId="2" borderId="13" xfId="370" applyNumberFormat="1" applyFont="1" applyFill="1" applyBorder="1" applyAlignment="1">
      <alignment horizontal="right" vertical="center" indent="1"/>
    </xf>
    <xf numFmtId="0" fontId="95" fillId="2" borderId="18" xfId="370" applyFont="1" applyFill="1" applyBorder="1" applyAlignment="1">
      <alignment vertical="center"/>
    </xf>
    <xf numFmtId="0" fontId="95" fillId="2" borderId="16" xfId="370" applyFont="1" applyFill="1" applyBorder="1" applyAlignment="1">
      <alignment horizontal="left" vertical="center" indent="1"/>
    </xf>
    <xf numFmtId="0" fontId="95" fillId="2" borderId="0" xfId="370" applyFont="1" applyFill="1" applyBorder="1" applyAlignment="1">
      <alignment vertical="center"/>
    </xf>
    <xf numFmtId="195" fontId="95" fillId="2" borderId="16" xfId="370" applyNumberFormat="1" applyFont="1" applyFill="1" applyBorder="1" applyAlignment="1">
      <alignment horizontal="right" vertical="center" indent="1"/>
    </xf>
    <xf numFmtId="195" fontId="95" fillId="2" borderId="0" xfId="370" applyNumberFormat="1" applyFont="1" applyFill="1" applyBorder="1" applyAlignment="1">
      <alignment horizontal="right" vertical="center" indent="1"/>
    </xf>
    <xf numFmtId="195" fontId="95" fillId="2" borderId="19" xfId="370" applyNumberFormat="1" applyFont="1" applyFill="1" applyBorder="1" applyAlignment="1">
      <alignment horizontal="right" vertical="center" indent="1"/>
    </xf>
    <xf numFmtId="0" fontId="95" fillId="2" borderId="0" xfId="370" quotePrefix="1" applyFont="1" applyFill="1" applyBorder="1" applyAlignment="1">
      <alignment horizontal="left" vertical="center"/>
    </xf>
    <xf numFmtId="0" fontId="95" fillId="2" borderId="20" xfId="370" applyFont="1" applyFill="1" applyBorder="1" applyAlignment="1">
      <alignment horizontal="left" vertical="center" indent="1"/>
    </xf>
    <xf numFmtId="0" fontId="95" fillId="2" borderId="5" xfId="370" applyFont="1" applyFill="1" applyBorder="1" applyAlignment="1">
      <alignment vertical="center"/>
    </xf>
    <xf numFmtId="195" fontId="95" fillId="2" borderId="20" xfId="370" applyNumberFormat="1" applyFont="1" applyFill="1" applyBorder="1" applyAlignment="1">
      <alignment horizontal="right" vertical="center" indent="1"/>
    </xf>
    <xf numFmtId="195" fontId="95" fillId="2" borderId="5" xfId="370" applyNumberFormat="1" applyFont="1" applyFill="1" applyBorder="1" applyAlignment="1">
      <alignment horizontal="right" vertical="center" indent="1"/>
    </xf>
    <xf numFmtId="195" fontId="95" fillId="2" borderId="21" xfId="370" applyNumberFormat="1" applyFont="1" applyFill="1" applyBorder="1" applyAlignment="1">
      <alignment horizontal="right" vertical="center" indent="1"/>
    </xf>
    <xf numFmtId="0" fontId="94" fillId="2" borderId="16" xfId="370" applyFont="1" applyFill="1" applyBorder="1" applyAlignment="1">
      <alignment horizontal="left" vertical="center" indent="1"/>
    </xf>
    <xf numFmtId="195" fontId="94" fillId="2" borderId="16" xfId="370" applyNumberFormat="1" applyFont="1" applyFill="1" applyBorder="1" applyAlignment="1">
      <alignment horizontal="right" vertical="center" indent="1"/>
    </xf>
    <xf numFmtId="195" fontId="94" fillId="2" borderId="0" xfId="370" applyNumberFormat="1" applyFont="1" applyFill="1" applyBorder="1" applyAlignment="1">
      <alignment horizontal="right" vertical="center" indent="1"/>
    </xf>
    <xf numFmtId="195" fontId="94" fillId="2" borderId="19" xfId="370" applyNumberFormat="1" applyFont="1" applyFill="1" applyBorder="1" applyAlignment="1">
      <alignment horizontal="right" vertical="center" indent="1"/>
    </xf>
    <xf numFmtId="0" fontId="95" fillId="0" borderId="0" xfId="53" applyFont="1" applyAlignment="1"/>
    <xf numFmtId="0" fontId="95" fillId="2" borderId="12" xfId="370" applyFont="1" applyFill="1" applyBorder="1" applyAlignment="1">
      <alignment horizontal="centerContinuous" vertical="center"/>
    </xf>
    <xf numFmtId="0" fontId="95" fillId="2" borderId="16" xfId="370" applyFont="1" applyFill="1" applyBorder="1" applyAlignment="1">
      <alignment horizontal="centerContinuous" vertical="center"/>
    </xf>
    <xf numFmtId="0" fontId="95" fillId="2" borderId="0" xfId="370" applyFont="1" applyFill="1" applyBorder="1" applyAlignment="1">
      <alignment horizontal="left" vertical="center" indent="1"/>
    </xf>
    <xf numFmtId="0" fontId="94" fillId="2" borderId="41" xfId="370" applyFont="1" applyFill="1" applyBorder="1" applyAlignment="1">
      <alignment horizontal="center" vertical="center" wrapText="1"/>
    </xf>
    <xf numFmtId="0" fontId="94" fillId="2" borderId="12" xfId="370" applyFont="1" applyFill="1" applyBorder="1" applyAlignment="1">
      <alignment horizontal="center" vertical="center" wrapText="1"/>
    </xf>
    <xf numFmtId="0" fontId="95" fillId="2" borderId="17" xfId="370" applyFont="1" applyFill="1" applyBorder="1" applyAlignment="1">
      <alignment horizontal="centerContinuous" vertical="center"/>
    </xf>
    <xf numFmtId="0" fontId="95" fillId="2" borderId="14" xfId="370" applyFont="1" applyFill="1" applyBorder="1" applyAlignment="1">
      <alignment horizontal="centerContinuous" vertical="center"/>
    </xf>
    <xf numFmtId="0" fontId="95" fillId="2" borderId="22" xfId="370" applyFont="1" applyFill="1" applyBorder="1" applyAlignment="1">
      <alignment horizontal="center" vertical="center"/>
    </xf>
    <xf numFmtId="0" fontId="94" fillId="2" borderId="0" xfId="370" applyFont="1" applyFill="1" applyBorder="1" applyAlignment="1">
      <alignment vertical="center"/>
    </xf>
    <xf numFmtId="196" fontId="94" fillId="2" borderId="42" xfId="370" applyNumberFormat="1" applyFont="1" applyFill="1" applyBorder="1" applyAlignment="1">
      <alignment horizontal="right" vertical="center"/>
    </xf>
    <xf numFmtId="197" fontId="94" fillId="2" borderId="42" xfId="370" applyNumberFormat="1" applyFont="1" applyFill="1" applyBorder="1" applyAlignment="1">
      <alignment horizontal="right" vertical="center"/>
    </xf>
    <xf numFmtId="0" fontId="94" fillId="2" borderId="16" xfId="370" applyFont="1" applyFill="1" applyBorder="1" applyAlignment="1">
      <alignment vertical="center"/>
    </xf>
    <xf numFmtId="196" fontId="95" fillId="2" borderId="42" xfId="370" applyNumberFormat="1" applyFont="1" applyFill="1" applyBorder="1" applyAlignment="1">
      <alignment vertical="center"/>
    </xf>
    <xf numFmtId="197" fontId="95" fillId="2" borderId="0" xfId="370" applyNumberFormat="1" applyFont="1" applyFill="1" applyBorder="1" applyAlignment="1">
      <alignment horizontal="right" vertical="center"/>
    </xf>
    <xf numFmtId="197" fontId="95" fillId="2" borderId="42" xfId="370" applyNumberFormat="1" applyFont="1" applyFill="1" applyBorder="1" applyAlignment="1">
      <alignment horizontal="right" vertical="center"/>
    </xf>
    <xf numFmtId="0" fontId="94" fillId="2" borderId="20" xfId="370" applyFont="1" applyFill="1" applyBorder="1" applyAlignment="1">
      <alignment vertical="center"/>
    </xf>
    <xf numFmtId="196" fontId="95" fillId="2" borderId="30" xfId="370" applyNumberFormat="1" applyFont="1" applyFill="1" applyBorder="1" applyAlignment="1">
      <alignment vertical="center"/>
    </xf>
    <xf numFmtId="197" fontId="95" fillId="2" borderId="5" xfId="370" applyNumberFormat="1" applyFont="1" applyFill="1" applyBorder="1" applyAlignment="1">
      <alignment horizontal="right" vertical="center"/>
    </xf>
    <xf numFmtId="197" fontId="95" fillId="2" borderId="30" xfId="370" applyNumberFormat="1" applyFont="1" applyFill="1" applyBorder="1" applyAlignment="1">
      <alignment horizontal="right" vertical="center"/>
    </xf>
    <xf numFmtId="0" fontId="95" fillId="0" borderId="0" xfId="360" applyFont="1" applyAlignment="1">
      <alignment horizontal="left" vertical="center" indent="4"/>
    </xf>
    <xf numFmtId="0" fontId="95" fillId="0" borderId="0" xfId="360" applyFont="1" applyBorder="1"/>
    <xf numFmtId="0" fontId="95" fillId="2" borderId="0" xfId="360" applyFont="1" applyFill="1" applyBorder="1"/>
    <xf numFmtId="0" fontId="95" fillId="2" borderId="41" xfId="370" applyFont="1" applyFill="1" applyBorder="1" applyAlignment="1">
      <alignment horizontal="left" vertical="center" indent="1"/>
    </xf>
    <xf numFmtId="0" fontId="95" fillId="2" borderId="42" xfId="370" applyFont="1" applyFill="1" applyBorder="1" applyAlignment="1">
      <alignment horizontal="left" vertical="center" indent="1"/>
    </xf>
    <xf numFmtId="0" fontId="95" fillId="2" borderId="22" xfId="370" applyFont="1" applyFill="1" applyBorder="1" applyAlignment="1">
      <alignment horizontal="centerContinuous" vertical="center"/>
    </xf>
    <xf numFmtId="0" fontId="94" fillId="2" borderId="22" xfId="370" applyFont="1" applyFill="1" applyBorder="1" applyAlignment="1">
      <alignment horizontal="center" vertical="center"/>
    </xf>
    <xf numFmtId="0" fontId="94" fillId="2" borderId="0" xfId="360" applyFont="1" applyFill="1" applyBorder="1" applyAlignment="1">
      <alignment horizontal="left" indent="1"/>
    </xf>
    <xf numFmtId="0" fontId="94" fillId="2" borderId="42" xfId="370" applyFont="1" applyFill="1" applyBorder="1" applyAlignment="1">
      <alignment horizontal="left" vertical="center" indent="1"/>
    </xf>
    <xf numFmtId="164" fontId="94" fillId="2" borderId="42" xfId="349" applyNumberFormat="1" applyFont="1" applyFill="1" applyBorder="1" applyAlignment="1">
      <alignment horizontal="center" vertical="center"/>
    </xf>
    <xf numFmtId="0" fontId="95" fillId="2" borderId="42" xfId="370" applyFont="1" applyFill="1" applyBorder="1" applyAlignment="1">
      <alignment horizontal="left" vertical="center" indent="2"/>
    </xf>
    <xf numFmtId="164" fontId="95" fillId="2" borderId="42" xfId="349" applyNumberFormat="1" applyFont="1" applyFill="1" applyBorder="1" applyAlignment="1">
      <alignment horizontal="center" vertical="center"/>
    </xf>
    <xf numFmtId="0" fontId="95" fillId="2" borderId="30" xfId="370" applyFont="1" applyFill="1" applyBorder="1" applyAlignment="1">
      <alignment horizontal="left" vertical="center" indent="2"/>
    </xf>
    <xf numFmtId="164" fontId="95" fillId="2" borderId="30" xfId="349" applyNumberFormat="1" applyFont="1" applyFill="1" applyBorder="1" applyAlignment="1">
      <alignment horizontal="center" vertical="center"/>
    </xf>
    <xf numFmtId="0" fontId="95" fillId="0" borderId="0" xfId="360" applyFont="1" applyBorder="1" applyAlignment="1">
      <alignment horizontal="left" vertical="center" indent="4"/>
    </xf>
    <xf numFmtId="0" fontId="95" fillId="2" borderId="18" xfId="53" applyFont="1" applyFill="1" applyBorder="1"/>
    <xf numFmtId="0" fontId="95" fillId="2" borderId="0" xfId="53" applyFont="1" applyFill="1" applyBorder="1"/>
    <xf numFmtId="0" fontId="95" fillId="2" borderId="20" xfId="53" applyFont="1" applyFill="1" applyBorder="1" applyAlignment="1">
      <alignment horizontal="center"/>
    </xf>
    <xf numFmtId="0" fontId="95" fillId="2" borderId="5" xfId="53" applyFont="1" applyFill="1" applyBorder="1" applyAlignment="1">
      <alignment horizontal="center"/>
    </xf>
    <xf numFmtId="0" fontId="95" fillId="2" borderId="21" xfId="53" applyFont="1" applyFill="1" applyBorder="1" applyAlignment="1">
      <alignment horizontal="center"/>
    </xf>
    <xf numFmtId="0" fontId="95" fillId="2" borderId="18" xfId="53" applyFont="1" applyFill="1" applyBorder="1" applyAlignment="1">
      <alignment horizontal="right" indent="1"/>
    </xf>
    <xf numFmtId="197" fontId="95" fillId="2" borderId="18" xfId="370" applyNumberFormat="1" applyFont="1" applyFill="1" applyBorder="1" applyAlignment="1">
      <alignment horizontal="right" vertical="center"/>
    </xf>
    <xf numFmtId="0" fontId="95" fillId="2" borderId="13" xfId="53" applyFont="1" applyFill="1" applyBorder="1" applyAlignment="1">
      <alignment horizontal="right" indent="1"/>
    </xf>
    <xf numFmtId="0" fontId="95" fillId="2" borderId="5" xfId="53" applyFont="1" applyFill="1" applyBorder="1"/>
    <xf numFmtId="0" fontId="95" fillId="2" borderId="5" xfId="53" applyFont="1" applyFill="1" applyBorder="1" applyAlignment="1">
      <alignment horizontal="right" indent="1"/>
    </xf>
    <xf numFmtId="0" fontId="95" fillId="2" borderId="20" xfId="53" applyFont="1" applyFill="1" applyBorder="1"/>
    <xf numFmtId="0" fontId="95" fillId="2" borderId="12" xfId="370" applyFont="1" applyFill="1" applyBorder="1" applyAlignment="1">
      <alignment horizontal="center" vertical="center" wrapText="1"/>
    </xf>
    <xf numFmtId="0" fontId="95" fillId="2" borderId="41" xfId="370" applyFont="1" applyFill="1" applyBorder="1" applyAlignment="1">
      <alignment horizontal="center" vertical="center" wrapText="1"/>
    </xf>
    <xf numFmtId="0" fontId="95" fillId="2" borderId="13" xfId="370" applyFont="1" applyFill="1" applyBorder="1" applyAlignment="1">
      <alignment vertical="center" wrapText="1"/>
    </xf>
    <xf numFmtId="0" fontId="95" fillId="2" borderId="20" xfId="370" applyFont="1" applyFill="1" applyBorder="1" applyAlignment="1">
      <alignment horizontal="centerContinuous" vertical="center"/>
    </xf>
    <xf numFmtId="0" fontId="95" fillId="2" borderId="5" xfId="370" applyFont="1" applyFill="1" applyBorder="1" applyAlignment="1">
      <alignment horizontal="left" vertical="center"/>
    </xf>
    <xf numFmtId="0" fontId="95" fillId="2" borderId="20" xfId="370" applyFont="1" applyFill="1" applyBorder="1" applyAlignment="1">
      <alignment horizontal="center" vertical="center"/>
    </xf>
    <xf numFmtId="3" fontId="95" fillId="2" borderId="30" xfId="370" applyNumberFormat="1" applyFont="1" applyFill="1" applyBorder="1" applyAlignment="1">
      <alignment horizontal="center" vertical="center"/>
    </xf>
    <xf numFmtId="0" fontId="95" fillId="2" borderId="30" xfId="370" applyFont="1" applyFill="1" applyBorder="1" applyAlignment="1">
      <alignment horizontal="center" vertical="center"/>
    </xf>
    <xf numFmtId="0" fontId="95" fillId="2" borderId="21" xfId="370" applyFont="1" applyFill="1" applyBorder="1" applyAlignment="1">
      <alignment horizontal="center" vertical="center"/>
    </xf>
    <xf numFmtId="0" fontId="95" fillId="2" borderId="16" xfId="370" applyFont="1" applyFill="1" applyBorder="1" applyAlignment="1">
      <alignment vertical="center"/>
    </xf>
    <xf numFmtId="197" fontId="95" fillId="2" borderId="16" xfId="370" applyNumberFormat="1" applyFont="1" applyFill="1" applyBorder="1" applyAlignment="1">
      <alignment horizontal="right" vertical="center"/>
    </xf>
    <xf numFmtId="197" fontId="95" fillId="2" borderId="42" xfId="370" quotePrefix="1" applyNumberFormat="1" applyFont="1" applyFill="1" applyBorder="1" applyAlignment="1">
      <alignment horizontal="right" vertical="center" indent="2"/>
    </xf>
    <xf numFmtId="197" fontId="95" fillId="2" borderId="19" xfId="370" applyNumberFormat="1" applyFont="1" applyFill="1" applyBorder="1" applyAlignment="1">
      <alignment horizontal="right" vertical="center"/>
    </xf>
    <xf numFmtId="197" fontId="95" fillId="2" borderId="16" xfId="370" quotePrefix="1" applyNumberFormat="1" applyFont="1" applyFill="1" applyBorder="1" applyAlignment="1">
      <alignment horizontal="right" vertical="center" indent="2"/>
    </xf>
    <xf numFmtId="0" fontId="95" fillId="2" borderId="20" xfId="370" applyFont="1" applyFill="1" applyBorder="1" applyAlignment="1">
      <alignment vertical="center"/>
    </xf>
    <xf numFmtId="197" fontId="95" fillId="2" borderId="30" xfId="370" quotePrefix="1" applyNumberFormat="1" applyFont="1" applyFill="1" applyBorder="1" applyAlignment="1">
      <alignment horizontal="right" vertical="center" indent="2"/>
    </xf>
    <xf numFmtId="197" fontId="95" fillId="2" borderId="21" xfId="370" applyNumberFormat="1" applyFont="1" applyFill="1" applyBorder="1" applyAlignment="1">
      <alignment horizontal="right" vertical="center"/>
    </xf>
    <xf numFmtId="0" fontId="95" fillId="2" borderId="16" xfId="370" applyFont="1" applyFill="1" applyBorder="1" applyAlignment="1">
      <alignment horizontal="left" vertical="center" indent="2"/>
    </xf>
    <xf numFmtId="0" fontId="95" fillId="2" borderId="20" xfId="370" applyFont="1" applyFill="1" applyBorder="1" applyAlignment="1">
      <alignment horizontal="left" vertical="center" indent="2"/>
    </xf>
    <xf numFmtId="0" fontId="95" fillId="0" borderId="0" xfId="53" applyFont="1" applyBorder="1" applyAlignment="1">
      <alignment horizontal="left"/>
    </xf>
    <xf numFmtId="0" fontId="95" fillId="2" borderId="30" xfId="370" applyFont="1" applyFill="1" applyBorder="1" applyAlignment="1">
      <alignment horizontal="left" vertical="center" indent="1"/>
    </xf>
    <xf numFmtId="0" fontId="72" fillId="2" borderId="12" xfId="370" applyFont="1" applyFill="1" applyBorder="1" applyAlignment="1">
      <alignment horizontal="center" vertical="center" wrapText="1"/>
    </xf>
    <xf numFmtId="0" fontId="72" fillId="2" borderId="17" xfId="370" applyFont="1" applyFill="1" applyBorder="1" applyAlignment="1">
      <alignment horizontal="left" vertical="center" indent="1"/>
    </xf>
    <xf numFmtId="0" fontId="41" fillId="2" borderId="14" xfId="370" applyFont="1" applyFill="1" applyBorder="1" applyAlignment="1">
      <alignment horizontal="centerContinuous" vertical="center"/>
    </xf>
    <xf numFmtId="0" fontId="41" fillId="2" borderId="0" xfId="370" applyFont="1" applyFill="1" applyBorder="1" applyAlignment="1">
      <alignment horizontal="centerContinuous" vertical="center"/>
    </xf>
    <xf numFmtId="1" fontId="101" fillId="2" borderId="0" xfId="370" applyNumberFormat="1" applyFont="1" applyFill="1" applyBorder="1" applyAlignment="1">
      <alignment horizontal="right" vertical="center" indent="1"/>
    </xf>
    <xf numFmtId="1" fontId="9" fillId="2" borderId="12" xfId="0" applyNumberFormat="1" applyFont="1" applyFill="1" applyBorder="1" applyAlignment="1">
      <alignment horizontal="left" indent="1"/>
    </xf>
    <xf numFmtId="164" fontId="9" fillId="2" borderId="12" xfId="0" applyNumberFormat="1" applyFont="1" applyFill="1" applyBorder="1" applyAlignment="1">
      <alignment horizontal="right" indent="1"/>
    </xf>
    <xf numFmtId="164" fontId="9" fillId="2" borderId="18" xfId="0" applyNumberFormat="1" applyFont="1" applyFill="1" applyBorder="1" applyAlignment="1">
      <alignment horizontal="right" indent="1"/>
    </xf>
    <xf numFmtId="164" fontId="9" fillId="2" borderId="13" xfId="0" applyNumberFormat="1" applyFont="1" applyFill="1" applyBorder="1" applyAlignment="1">
      <alignment horizontal="right" indent="1"/>
    </xf>
    <xf numFmtId="1" fontId="9" fillId="2" borderId="16" xfId="0" applyNumberFormat="1" applyFont="1" applyFill="1" applyBorder="1" applyAlignment="1">
      <alignment horizontal="left" indent="1"/>
    </xf>
    <xf numFmtId="164" fontId="9" fillId="2" borderId="16" xfId="0" applyNumberFormat="1" applyFont="1" applyFill="1" applyBorder="1" applyAlignment="1">
      <alignment horizontal="right" indent="1"/>
    </xf>
    <xf numFmtId="164" fontId="9" fillId="2" borderId="0" xfId="0" applyNumberFormat="1" applyFont="1" applyFill="1" applyBorder="1" applyAlignment="1">
      <alignment horizontal="right" indent="1"/>
    </xf>
    <xf numFmtId="164" fontId="9" fillId="2" borderId="19" xfId="0" applyNumberFormat="1" applyFont="1" applyFill="1" applyBorder="1" applyAlignment="1">
      <alignment horizontal="right" indent="1"/>
    </xf>
    <xf numFmtId="1" fontId="9" fillId="2" borderId="20" xfId="0" applyNumberFormat="1" applyFont="1" applyFill="1" applyBorder="1" applyAlignment="1">
      <alignment horizontal="left" indent="1"/>
    </xf>
    <xf numFmtId="164" fontId="9" fillId="2" borderId="20" xfId="0" applyNumberFormat="1" applyFont="1" applyFill="1" applyBorder="1" applyAlignment="1">
      <alignment horizontal="right" indent="1"/>
    </xf>
    <xf numFmtId="164" fontId="9" fillId="2" borderId="5" xfId="0" applyNumberFormat="1" applyFont="1" applyFill="1" applyBorder="1" applyAlignment="1">
      <alignment horizontal="right" indent="1"/>
    </xf>
    <xf numFmtId="164" fontId="9" fillId="2" borderId="21" xfId="0" applyNumberFormat="1" applyFont="1" applyFill="1" applyBorder="1" applyAlignment="1">
      <alignment horizontal="right" indent="1"/>
    </xf>
    <xf numFmtId="0" fontId="9" fillId="2" borderId="17" xfId="0" applyFont="1" applyFill="1" applyBorder="1" applyAlignment="1">
      <alignment horizontal="left" indent="1"/>
    </xf>
    <xf numFmtId="9" fontId="9" fillId="2" borderId="17" xfId="433" applyFont="1" applyFill="1" applyBorder="1" applyAlignment="1">
      <alignment horizontal="right" indent="1"/>
    </xf>
    <xf numFmtId="0" fontId="9" fillId="2" borderId="20" xfId="0" applyFont="1" applyFill="1" applyBorder="1" applyAlignment="1">
      <alignment horizontal="left" wrapText="1" indent="1"/>
    </xf>
    <xf numFmtId="9" fontId="9" fillId="2" borderId="20" xfId="433" applyFont="1" applyFill="1" applyBorder="1" applyAlignment="1">
      <alignment horizontal="right" wrapText="1" indent="1"/>
    </xf>
    <xf numFmtId="9" fontId="9" fillId="2" borderId="5" xfId="433" applyFont="1" applyFill="1" applyBorder="1" applyAlignment="1">
      <alignment horizontal="right" wrapText="1" indent="1"/>
    </xf>
    <xf numFmtId="9" fontId="9" fillId="2" borderId="21" xfId="433" applyFont="1" applyFill="1" applyBorder="1" applyAlignment="1">
      <alignment horizontal="right" wrapText="1" indent="1"/>
    </xf>
    <xf numFmtId="0" fontId="21" fillId="0" borderId="0" xfId="34" applyFill="1">
      <alignment vertical="center"/>
    </xf>
    <xf numFmtId="0" fontId="21" fillId="0" borderId="0" xfId="34" applyFill="1" applyAlignment="1">
      <alignment horizontal="left" vertical="center"/>
    </xf>
    <xf numFmtId="0" fontId="21" fillId="0" borderId="0" xfId="34" applyFill="1" applyAlignment="1">
      <alignment horizontal="center" vertical="center"/>
    </xf>
    <xf numFmtId="3" fontId="32" fillId="0" borderId="0" xfId="53" applyNumberFormat="1" applyAlignment="1">
      <alignment horizontal="right" vertical="center" indent="1"/>
    </xf>
    <xf numFmtId="0" fontId="19" fillId="0" borderId="0" xfId="53" applyFont="1" applyAlignment="1">
      <alignment vertical="center"/>
    </xf>
    <xf numFmtId="0" fontId="9" fillId="0" borderId="0" xfId="53" applyFont="1" applyAlignment="1">
      <alignment horizontal="left" vertical="center" indent="1"/>
    </xf>
    <xf numFmtId="0" fontId="9" fillId="2" borderId="12" xfId="53" applyFont="1" applyFill="1" applyBorder="1" applyAlignment="1">
      <alignment horizontal="left" vertical="center" indent="1"/>
    </xf>
    <xf numFmtId="0" fontId="9" fillId="2" borderId="16" xfId="53" applyFont="1" applyFill="1" applyBorder="1" applyAlignment="1">
      <alignment horizontal="left" vertical="center" indent="1"/>
    </xf>
    <xf numFmtId="0" fontId="9" fillId="2" borderId="20" xfId="53" applyFont="1" applyFill="1" applyBorder="1" applyAlignment="1">
      <alignment vertical="center" wrapText="1"/>
    </xf>
    <xf numFmtId="0" fontId="9" fillId="2" borderId="5" xfId="53" applyFont="1" applyFill="1" applyBorder="1" applyAlignment="1">
      <alignment vertical="center"/>
    </xf>
    <xf numFmtId="0" fontId="9" fillId="2" borderId="21" xfId="53" applyFont="1" applyFill="1" applyBorder="1" applyAlignment="1">
      <alignment vertical="center" wrapText="1"/>
    </xf>
    <xf numFmtId="202" fontId="9" fillId="2" borderId="12" xfId="431" applyNumberFormat="1" applyFont="1" applyFill="1" applyBorder="1" applyAlignment="1">
      <alignment horizontal="right" vertical="center" indent="1"/>
    </xf>
    <xf numFmtId="202" fontId="9" fillId="2" borderId="18" xfId="431" applyNumberFormat="1" applyFont="1" applyFill="1" applyBorder="1" applyAlignment="1">
      <alignment horizontal="right" vertical="center" indent="1"/>
    </xf>
    <xf numFmtId="202" fontId="9" fillId="2" borderId="13" xfId="431" applyNumberFormat="1" applyFont="1" applyFill="1" applyBorder="1" applyAlignment="1">
      <alignment horizontal="right" vertical="center" indent="1"/>
    </xf>
    <xf numFmtId="202" fontId="9" fillId="2" borderId="16" xfId="431" applyNumberFormat="1" applyFont="1" applyFill="1" applyBorder="1" applyAlignment="1">
      <alignment horizontal="right" vertical="center" indent="1"/>
    </xf>
    <xf numFmtId="202" fontId="9" fillId="2" borderId="0" xfId="431" applyNumberFormat="1" applyFont="1" applyFill="1" applyBorder="1" applyAlignment="1">
      <alignment horizontal="right" vertical="center" indent="1"/>
    </xf>
    <xf numFmtId="202" fontId="9" fillId="2" borderId="19" xfId="431" applyNumberFormat="1" applyFont="1" applyFill="1" applyBorder="1" applyAlignment="1">
      <alignment horizontal="right" vertical="center" indent="1"/>
    </xf>
    <xf numFmtId="202" fontId="9" fillId="68" borderId="16" xfId="431" applyNumberFormat="1" applyFont="1" applyFill="1" applyBorder="1" applyAlignment="1">
      <alignment horizontal="right" vertical="center" indent="1"/>
    </xf>
    <xf numFmtId="202" fontId="9" fillId="68" borderId="0" xfId="431" applyNumberFormat="1" applyFont="1" applyFill="1" applyBorder="1" applyAlignment="1">
      <alignment horizontal="right" vertical="center" indent="1"/>
    </xf>
    <xf numFmtId="202" fontId="9" fillId="68" borderId="19" xfId="431" applyNumberFormat="1" applyFont="1" applyFill="1" applyBorder="1" applyAlignment="1">
      <alignment horizontal="right" vertical="center" indent="1"/>
    </xf>
    <xf numFmtId="0" fontId="9" fillId="2" borderId="20" xfId="53" applyFont="1" applyFill="1" applyBorder="1" applyAlignment="1">
      <alignment horizontal="left" vertical="center" indent="1"/>
    </xf>
    <xf numFmtId="202" fontId="9" fillId="68" borderId="20" xfId="431" applyNumberFormat="1" applyFont="1" applyFill="1" applyBorder="1" applyAlignment="1">
      <alignment horizontal="right" vertical="center" indent="1"/>
    </xf>
    <xf numFmtId="202" fontId="9" fillId="68" borderId="5" xfId="431" applyNumberFormat="1" applyFont="1" applyFill="1" applyBorder="1" applyAlignment="1">
      <alignment horizontal="right" vertical="center" indent="1"/>
    </xf>
    <xf numFmtId="202" fontId="9" fillId="68" borderId="21" xfId="431" applyNumberFormat="1" applyFont="1" applyFill="1" applyBorder="1" applyAlignment="1">
      <alignment horizontal="right" vertical="center" indent="1"/>
    </xf>
    <xf numFmtId="202" fontId="9" fillId="2" borderId="5" xfId="431" applyNumberFormat="1" applyFont="1" applyFill="1" applyBorder="1" applyAlignment="1">
      <alignment horizontal="right" vertical="center" indent="1"/>
    </xf>
    <xf numFmtId="202" fontId="9" fillId="2" borderId="21" xfId="431" applyNumberFormat="1" applyFont="1" applyFill="1" applyBorder="1" applyAlignment="1">
      <alignment horizontal="right" vertical="center" indent="1"/>
    </xf>
    <xf numFmtId="3" fontId="9" fillId="2" borderId="18" xfId="53" applyNumberFormat="1" applyFont="1" applyFill="1" applyBorder="1" applyAlignment="1">
      <alignment horizontal="right" vertical="center" indent="1"/>
    </xf>
    <xf numFmtId="3" fontId="9" fillId="2" borderId="13" xfId="53" applyNumberFormat="1" applyFont="1" applyFill="1" applyBorder="1" applyAlignment="1">
      <alignment horizontal="right" vertical="center" indent="1"/>
    </xf>
    <xf numFmtId="3" fontId="9" fillId="2" borderId="0" xfId="53" applyNumberFormat="1" applyFont="1" applyFill="1" applyBorder="1" applyAlignment="1">
      <alignment horizontal="right" vertical="center" indent="1"/>
    </xf>
    <xf numFmtId="3" fontId="9" fillId="2" borderId="19" xfId="53" applyNumberFormat="1" applyFont="1" applyFill="1" applyBorder="1" applyAlignment="1">
      <alignment horizontal="right" vertical="center" indent="1"/>
    </xf>
    <xf numFmtId="0" fontId="9" fillId="2" borderId="0" xfId="53" applyFont="1" applyFill="1" applyBorder="1" applyAlignment="1">
      <alignment horizontal="left" vertical="center" indent="1"/>
    </xf>
    <xf numFmtId="3" fontId="9" fillId="2" borderId="5" xfId="53" applyNumberFormat="1" applyFont="1" applyFill="1" applyBorder="1" applyAlignment="1">
      <alignment horizontal="right" vertical="center" indent="1"/>
    </xf>
    <xf numFmtId="3" fontId="9" fillId="2" borderId="21" xfId="53" applyNumberFormat="1" applyFont="1" applyFill="1" applyBorder="1" applyAlignment="1">
      <alignment horizontal="right" vertical="center" indent="1"/>
    </xf>
    <xf numFmtId="0" fontId="0" fillId="2" borderId="12" xfId="53" applyFont="1" applyFill="1" applyBorder="1" applyAlignment="1">
      <alignment horizontal="left" vertical="center" indent="1"/>
    </xf>
    <xf numFmtId="0" fontId="9" fillId="2" borderId="17" xfId="53" applyFont="1" applyFill="1" applyBorder="1" applyAlignment="1">
      <alignment horizontal="left" vertical="center" indent="1"/>
    </xf>
    <xf numFmtId="0" fontId="9" fillId="2" borderId="14" xfId="53" applyFont="1" applyFill="1" applyBorder="1" applyAlignment="1">
      <alignment horizontal="right" vertical="center" wrapText="1" indent="1"/>
    </xf>
    <xf numFmtId="0" fontId="9" fillId="2" borderId="15" xfId="53" applyFont="1" applyFill="1" applyBorder="1" applyAlignment="1">
      <alignment horizontal="right" vertical="center" wrapText="1" indent="1"/>
    </xf>
    <xf numFmtId="195" fontId="9" fillId="2" borderId="16" xfId="53" applyNumberFormat="1" applyFont="1" applyFill="1" applyBorder="1" applyAlignment="1">
      <alignment horizontal="right" vertical="center" indent="1"/>
    </xf>
    <xf numFmtId="195" fontId="9" fillId="2" borderId="0" xfId="53" applyNumberFormat="1" applyFont="1" applyFill="1" applyBorder="1" applyAlignment="1">
      <alignment horizontal="right" vertical="center" indent="1"/>
    </xf>
    <xf numFmtId="195" fontId="9" fillId="2" borderId="19" xfId="53" applyNumberFormat="1" applyFont="1" applyFill="1" applyBorder="1" applyAlignment="1">
      <alignment horizontal="right" vertical="center" indent="1"/>
    </xf>
    <xf numFmtId="195" fontId="9" fillId="68" borderId="16" xfId="53" applyNumberFormat="1" applyFont="1" applyFill="1" applyBorder="1" applyAlignment="1">
      <alignment horizontal="right" vertical="center" indent="1"/>
    </xf>
    <xf numFmtId="195" fontId="9" fillId="68" borderId="0" xfId="53" applyNumberFormat="1" applyFont="1" applyFill="1" applyBorder="1" applyAlignment="1">
      <alignment horizontal="right" vertical="center" indent="1"/>
    </xf>
    <xf numFmtId="195" fontId="9" fillId="68" borderId="20" xfId="53" applyNumberFormat="1" applyFont="1" applyFill="1" applyBorder="1" applyAlignment="1">
      <alignment horizontal="right" vertical="center" indent="1"/>
    </xf>
    <xf numFmtId="195" fontId="9" fillId="68" borderId="5" xfId="53" applyNumberFormat="1" applyFont="1" applyFill="1" applyBorder="1" applyAlignment="1">
      <alignment horizontal="right" vertical="center" indent="1"/>
    </xf>
    <xf numFmtId="195" fontId="9" fillId="2" borderId="21" xfId="53" applyNumberFormat="1" applyFont="1" applyFill="1" applyBorder="1" applyAlignment="1">
      <alignment horizontal="right" vertical="center" indent="1"/>
    </xf>
    <xf numFmtId="0" fontId="32" fillId="0" borderId="0" xfId="53" applyAlignment="1">
      <alignment vertical="top"/>
    </xf>
    <xf numFmtId="0" fontId="9" fillId="0" borderId="0" xfId="53" applyFont="1" applyAlignment="1">
      <alignment vertical="top"/>
    </xf>
    <xf numFmtId="0" fontId="9" fillId="2" borderId="17" xfId="53" applyFont="1" applyFill="1" applyBorder="1" applyAlignment="1">
      <alignment vertical="top"/>
    </xf>
    <xf numFmtId="0" fontId="9" fillId="2" borderId="14" xfId="53" applyFont="1" applyFill="1" applyBorder="1" applyAlignment="1">
      <alignment horizontal="right" vertical="top" wrapText="1" indent="1"/>
    </xf>
    <xf numFmtId="0" fontId="9" fillId="2" borderId="15" xfId="53" applyFont="1" applyFill="1" applyBorder="1" applyAlignment="1">
      <alignment horizontal="right" vertical="top" wrapText="1" indent="1"/>
    </xf>
    <xf numFmtId="216" fontId="9" fillId="2" borderId="16" xfId="431" applyNumberFormat="1" applyFont="1" applyFill="1" applyBorder="1" applyAlignment="1">
      <alignment horizontal="right" vertical="top"/>
    </xf>
    <xf numFmtId="216" fontId="9" fillId="2" borderId="0" xfId="431" applyNumberFormat="1" applyFont="1" applyFill="1" applyBorder="1" applyAlignment="1">
      <alignment horizontal="right" vertical="top"/>
    </xf>
    <xf numFmtId="216" fontId="9" fillId="2" borderId="19" xfId="431" applyNumberFormat="1" applyFont="1" applyFill="1" applyBorder="1" applyAlignment="1">
      <alignment horizontal="right" vertical="top"/>
    </xf>
    <xf numFmtId="216" fontId="9" fillId="2" borderId="20" xfId="431" applyNumberFormat="1" applyFont="1" applyFill="1" applyBorder="1" applyAlignment="1">
      <alignment horizontal="right" vertical="top"/>
    </xf>
    <xf numFmtId="216" fontId="9" fillId="2" borderId="5" xfId="431" applyNumberFormat="1" applyFont="1" applyFill="1" applyBorder="1" applyAlignment="1">
      <alignment horizontal="right" vertical="top"/>
    </xf>
    <xf numFmtId="216" fontId="9" fillId="2" borderId="21" xfId="431" applyNumberFormat="1" applyFont="1" applyFill="1" applyBorder="1" applyAlignment="1">
      <alignment horizontal="right" vertical="top"/>
    </xf>
    <xf numFmtId="0" fontId="9" fillId="2" borderId="16" xfId="53" applyFont="1" applyFill="1" applyBorder="1" applyAlignment="1">
      <alignment horizontal="right" vertical="top" indent="1"/>
    </xf>
    <xf numFmtId="0" fontId="9" fillId="2" borderId="20" xfId="53" applyFont="1" applyFill="1" applyBorder="1" applyAlignment="1">
      <alignment horizontal="right" vertical="top" indent="1"/>
    </xf>
    <xf numFmtId="0" fontId="19" fillId="0" borderId="0" xfId="53" applyFont="1" applyAlignment="1">
      <alignment vertical="top"/>
    </xf>
    <xf numFmtId="0" fontId="2" fillId="0" borderId="0" xfId="699"/>
    <xf numFmtId="0" fontId="2" fillId="0" borderId="0" xfId="699" applyAlignment="1">
      <alignment horizontal="center" wrapText="1"/>
    </xf>
    <xf numFmtId="1" fontId="2" fillId="0" borderId="0" xfId="699" applyNumberFormat="1" applyAlignment="1">
      <alignment horizontal="right" indent="1"/>
    </xf>
    <xf numFmtId="164" fontId="2" fillId="0" borderId="0" xfId="699" applyNumberFormat="1" applyAlignment="1">
      <alignment horizontal="right" indent="1"/>
    </xf>
    <xf numFmtId="0" fontId="6" fillId="0" borderId="0" xfId="699" applyFont="1"/>
    <xf numFmtId="0" fontId="6" fillId="0" borderId="0" xfId="699" applyFont="1" applyAlignment="1">
      <alignment horizontal="center" wrapText="1"/>
    </xf>
    <xf numFmtId="0" fontId="6" fillId="2" borderId="12" xfId="699" applyFont="1" applyFill="1" applyBorder="1" applyAlignment="1">
      <alignment horizontal="center" wrapText="1"/>
    </xf>
    <xf numFmtId="0" fontId="6" fillId="2" borderId="12" xfId="699" applyFont="1" applyFill="1" applyBorder="1" applyAlignment="1">
      <alignment horizontal="center" vertical="center" wrapText="1"/>
    </xf>
    <xf numFmtId="0" fontId="6" fillId="2" borderId="41" xfId="699" applyFont="1" applyFill="1" applyBorder="1" applyAlignment="1">
      <alignment horizontal="center" vertical="center" wrapText="1"/>
    </xf>
    <xf numFmtId="0" fontId="6" fillId="2" borderId="13" xfId="699" applyFont="1" applyFill="1" applyBorder="1" applyAlignment="1">
      <alignment horizontal="center" vertical="center" wrapText="1"/>
    </xf>
    <xf numFmtId="0" fontId="6" fillId="2" borderId="20" xfId="699" applyFont="1" applyFill="1" applyBorder="1"/>
    <xf numFmtId="0" fontId="6" fillId="2" borderId="12" xfId="699" applyFont="1" applyFill="1" applyBorder="1" applyAlignment="1">
      <alignment horizontal="left" indent="1"/>
    </xf>
    <xf numFmtId="1" fontId="6" fillId="2" borderId="12" xfId="699" applyNumberFormat="1" applyFont="1" applyFill="1" applyBorder="1" applyAlignment="1">
      <alignment horizontal="right" indent="3"/>
    </xf>
    <xf numFmtId="1" fontId="6" fillId="2" borderId="41" xfId="699" applyNumberFormat="1" applyFont="1" applyFill="1" applyBorder="1" applyAlignment="1">
      <alignment horizontal="right" indent="3"/>
    </xf>
    <xf numFmtId="164" fontId="6" fillId="2" borderId="13" xfId="699" applyNumberFormat="1" applyFont="1" applyFill="1" applyBorder="1" applyAlignment="1">
      <alignment horizontal="right" indent="3"/>
    </xf>
    <xf numFmtId="0" fontId="6" fillId="2" borderId="16" xfId="699" applyFont="1" applyFill="1" applyBorder="1" applyAlignment="1">
      <alignment horizontal="left" indent="1"/>
    </xf>
    <xf numFmtId="1" fontId="6" fillId="2" borderId="16" xfId="699" applyNumberFormat="1" applyFont="1" applyFill="1" applyBorder="1" applyAlignment="1">
      <alignment horizontal="right" indent="3"/>
    </xf>
    <xf numFmtId="1" fontId="6" fillId="2" borderId="42" xfId="699" applyNumberFormat="1" applyFont="1" applyFill="1" applyBorder="1" applyAlignment="1">
      <alignment horizontal="right" indent="3"/>
    </xf>
    <xf numFmtId="164" fontId="6" fillId="2" borderId="19" xfId="699" applyNumberFormat="1" applyFont="1" applyFill="1" applyBorder="1" applyAlignment="1">
      <alignment horizontal="right" indent="3"/>
    </xf>
    <xf numFmtId="0" fontId="6" fillId="2" borderId="20" xfId="699" applyFont="1" applyFill="1" applyBorder="1" applyAlignment="1">
      <alignment horizontal="left" indent="1"/>
    </xf>
    <xf numFmtId="1" fontId="6" fillId="2" borderId="20" xfId="699" applyNumberFormat="1" applyFont="1" applyFill="1" applyBorder="1" applyAlignment="1">
      <alignment horizontal="right" indent="3"/>
    </xf>
    <xf numFmtId="1" fontId="6" fillId="2" borderId="30" xfId="699" applyNumberFormat="1" applyFont="1" applyFill="1" applyBorder="1" applyAlignment="1">
      <alignment horizontal="right" indent="3"/>
    </xf>
    <xf numFmtId="164" fontId="6" fillId="2" borderId="21" xfId="699" applyNumberFormat="1" applyFont="1" applyFill="1" applyBorder="1" applyAlignment="1">
      <alignment horizontal="right" indent="3"/>
    </xf>
    <xf numFmtId="1" fontId="6" fillId="0" borderId="0" xfId="699" applyNumberFormat="1" applyFont="1" applyAlignment="1">
      <alignment horizontal="right" indent="1"/>
    </xf>
    <xf numFmtId="164" fontId="6" fillId="0" borderId="0" xfId="699" applyNumberFormat="1" applyFont="1" applyAlignment="1">
      <alignment horizontal="right" indent="1"/>
    </xf>
    <xf numFmtId="0" fontId="116" fillId="0" borderId="0" xfId="699" applyFont="1"/>
    <xf numFmtId="0" fontId="6" fillId="2" borderId="17" xfId="699" applyFont="1" applyFill="1" applyBorder="1" applyAlignment="1">
      <alignment horizontal="center"/>
    </xf>
    <xf numFmtId="0" fontId="6" fillId="2" borderId="22" xfId="699" applyFont="1" applyFill="1" applyBorder="1" applyAlignment="1">
      <alignment horizontal="center"/>
    </xf>
    <xf numFmtId="0" fontId="6" fillId="2" borderId="15" xfId="699" applyFont="1" applyFill="1" applyBorder="1" applyAlignment="1">
      <alignment horizontal="center"/>
    </xf>
    <xf numFmtId="0" fontId="9" fillId="2" borderId="12" xfId="53" applyFont="1" applyFill="1" applyBorder="1" applyAlignment="1">
      <alignment vertical="center"/>
    </xf>
    <xf numFmtId="0" fontId="9" fillId="2" borderId="16" xfId="53" applyFont="1" applyFill="1" applyBorder="1" applyAlignment="1">
      <alignment vertical="center"/>
    </xf>
    <xf numFmtId="0" fontId="9" fillId="2" borderId="0" xfId="53" applyFont="1" applyFill="1" applyBorder="1" applyAlignment="1">
      <alignment horizontal="center" vertical="center" wrapText="1"/>
    </xf>
    <xf numFmtId="0" fontId="9" fillId="2" borderId="16" xfId="53" applyFont="1" applyFill="1" applyBorder="1" applyAlignment="1">
      <alignment horizontal="center" vertical="center" wrapText="1"/>
    </xf>
    <xf numFmtId="0" fontId="9" fillId="2" borderId="19" xfId="53" applyFont="1" applyFill="1" applyBorder="1" applyAlignment="1">
      <alignment horizontal="center" vertical="center" wrapText="1"/>
    </xf>
    <xf numFmtId="3" fontId="9" fillId="2" borderId="16" xfId="53" applyNumberFormat="1" applyFont="1" applyFill="1" applyBorder="1" applyAlignment="1">
      <alignment horizontal="right" vertical="center" indent="1"/>
    </xf>
    <xf numFmtId="3" fontId="9" fillId="68" borderId="0" xfId="53" applyNumberFormat="1" applyFont="1" applyFill="1" applyBorder="1" applyAlignment="1">
      <alignment horizontal="right" vertical="center" indent="1"/>
    </xf>
    <xf numFmtId="3" fontId="9" fillId="68" borderId="16" xfId="53" applyNumberFormat="1" applyFont="1" applyFill="1" applyBorder="1" applyAlignment="1">
      <alignment horizontal="right" vertical="center" indent="1"/>
    </xf>
    <xf numFmtId="3" fontId="9" fillId="68" borderId="19" xfId="53" applyNumberFormat="1" applyFont="1" applyFill="1" applyBorder="1" applyAlignment="1">
      <alignment horizontal="right" vertical="center" indent="1"/>
    </xf>
    <xf numFmtId="3" fontId="9" fillId="68" borderId="5" xfId="53" applyNumberFormat="1" applyFont="1" applyFill="1" applyBorder="1" applyAlignment="1">
      <alignment horizontal="right" vertical="center" indent="1"/>
    </xf>
    <xf numFmtId="3" fontId="9" fillId="68" borderId="20" xfId="53" applyNumberFormat="1" applyFont="1" applyFill="1" applyBorder="1" applyAlignment="1">
      <alignment horizontal="right" vertical="center" indent="1"/>
    </xf>
    <xf numFmtId="3" fontId="9" fillId="68" borderId="21" xfId="53" applyNumberFormat="1" applyFont="1" applyFill="1" applyBorder="1" applyAlignment="1">
      <alignment horizontal="right" vertical="center" indent="1"/>
    </xf>
    <xf numFmtId="3" fontId="9" fillId="2" borderId="20" xfId="53" applyNumberFormat="1" applyFont="1" applyFill="1" applyBorder="1" applyAlignment="1">
      <alignment horizontal="right" vertical="center" indent="1"/>
    </xf>
    <xf numFmtId="0" fontId="95" fillId="2" borderId="17" xfId="53" applyFont="1" applyFill="1" applyBorder="1"/>
    <xf numFmtId="0" fontId="95" fillId="2" borderId="14" xfId="53" applyFont="1" applyFill="1" applyBorder="1" applyAlignment="1">
      <alignment horizontal="right" indent="1"/>
    </xf>
    <xf numFmtId="0" fontId="95" fillId="2" borderId="17" xfId="53" applyFont="1" applyFill="1" applyBorder="1" applyAlignment="1">
      <alignment horizontal="right" indent="1"/>
    </xf>
    <xf numFmtId="0" fontId="95" fillId="2" borderId="15" xfId="53" applyFont="1" applyFill="1" applyBorder="1" applyAlignment="1">
      <alignment horizontal="right" indent="1"/>
    </xf>
    <xf numFmtId="3" fontId="95" fillId="2" borderId="16" xfId="53" applyNumberFormat="1" applyFont="1" applyFill="1" applyBorder="1" applyAlignment="1">
      <alignment horizontal="right" indent="1"/>
    </xf>
    <xf numFmtId="9" fontId="95" fillId="2" borderId="19" xfId="427" applyFont="1" applyFill="1" applyBorder="1" applyAlignment="1">
      <alignment horizontal="right" indent="1"/>
    </xf>
    <xf numFmtId="0" fontId="32" fillId="0" borderId="0" xfId="53" applyFill="1"/>
    <xf numFmtId="198" fontId="95" fillId="2" borderId="0" xfId="427" applyNumberFormat="1" applyFont="1" applyFill="1" applyBorder="1" applyAlignment="1">
      <alignment horizontal="right" indent="1"/>
    </xf>
    <xf numFmtId="217" fontId="95" fillId="2" borderId="16" xfId="53" applyNumberFormat="1" applyFont="1" applyFill="1" applyBorder="1" applyAlignment="1">
      <alignment horizontal="right" vertical="center" indent="1"/>
    </xf>
    <xf numFmtId="217" fontId="95" fillId="2" borderId="20" xfId="53" applyNumberFormat="1" applyFont="1" applyFill="1" applyBorder="1" applyAlignment="1">
      <alignment horizontal="right" vertical="center" indent="1"/>
    </xf>
    <xf numFmtId="3" fontId="95" fillId="2" borderId="20" xfId="53" applyNumberFormat="1" applyFont="1" applyFill="1" applyBorder="1" applyAlignment="1">
      <alignment horizontal="right" indent="1"/>
    </xf>
    <xf numFmtId="198" fontId="95" fillId="2" borderId="5" xfId="427" applyNumberFormat="1" applyFont="1" applyFill="1" applyBorder="1" applyAlignment="1">
      <alignment horizontal="right" indent="1"/>
    </xf>
    <xf numFmtId="9" fontId="95" fillId="2" borderId="21" xfId="427" applyFont="1" applyFill="1" applyBorder="1" applyAlignment="1">
      <alignment horizontal="right" indent="1"/>
    </xf>
    <xf numFmtId="0" fontId="9" fillId="2" borderId="18" xfId="53" applyFont="1" applyFill="1" applyBorder="1" applyAlignment="1">
      <alignment horizontal="right" wrapText="1" indent="1"/>
    </xf>
    <xf numFmtId="0" fontId="9" fillId="2" borderId="18" xfId="53" applyFont="1" applyFill="1" applyBorder="1" applyAlignment="1">
      <alignment horizontal="right" indent="1"/>
    </xf>
    <xf numFmtId="0" fontId="9" fillId="2" borderId="13" xfId="53" applyFont="1" applyFill="1" applyBorder="1" applyAlignment="1">
      <alignment horizontal="right" indent="1"/>
    </xf>
    <xf numFmtId="3" fontId="9" fillId="2" borderId="12" xfId="53" applyNumberFormat="1" applyFont="1" applyFill="1" applyBorder="1" applyAlignment="1">
      <alignment horizontal="right" indent="1"/>
    </xf>
    <xf numFmtId="3" fontId="9" fillId="2" borderId="18" xfId="53" applyNumberFormat="1" applyFont="1" applyFill="1" applyBorder="1" applyAlignment="1">
      <alignment horizontal="right" indent="1"/>
    </xf>
    <xf numFmtId="3" fontId="9" fillId="2" borderId="13" xfId="53" applyNumberFormat="1" applyFont="1" applyFill="1" applyBorder="1" applyAlignment="1">
      <alignment horizontal="right" indent="1"/>
    </xf>
    <xf numFmtId="3" fontId="9" fillId="2" borderId="16" xfId="53" applyNumberFormat="1" applyFont="1" applyFill="1" applyBorder="1" applyAlignment="1">
      <alignment horizontal="right" indent="1"/>
    </xf>
    <xf numFmtId="3" fontId="9" fillId="2" borderId="19" xfId="53" applyNumberFormat="1" applyFont="1" applyFill="1" applyBorder="1" applyAlignment="1">
      <alignment horizontal="right" indent="1"/>
    </xf>
    <xf numFmtId="0" fontId="9" fillId="2" borderId="20" xfId="53" applyFont="1" applyFill="1" applyBorder="1"/>
    <xf numFmtId="3" fontId="9" fillId="2" borderId="20" xfId="53" applyNumberFormat="1" applyFont="1" applyFill="1" applyBorder="1" applyAlignment="1">
      <alignment horizontal="right" indent="1"/>
    </xf>
    <xf numFmtId="3" fontId="9" fillId="2" borderId="21" xfId="53" applyNumberFormat="1" applyFont="1" applyFill="1" applyBorder="1" applyAlignment="1">
      <alignment horizontal="right" indent="1"/>
    </xf>
    <xf numFmtId="0" fontId="9" fillId="2" borderId="17" xfId="53" applyFont="1" applyFill="1" applyBorder="1"/>
    <xf numFmtId="0" fontId="9" fillId="2" borderId="14" xfId="53" applyFont="1" applyFill="1" applyBorder="1" applyAlignment="1">
      <alignment horizontal="right"/>
    </xf>
    <xf numFmtId="0" fontId="9" fillId="2" borderId="15" xfId="53" applyFont="1" applyFill="1" applyBorder="1" applyAlignment="1">
      <alignment horizontal="right"/>
    </xf>
    <xf numFmtId="9" fontId="9" fillId="2" borderId="16" xfId="427" applyFont="1" applyFill="1" applyBorder="1"/>
    <xf numFmtId="9" fontId="9" fillId="2" borderId="0" xfId="427" applyFont="1" applyFill="1" applyBorder="1"/>
    <xf numFmtId="9" fontId="9" fillId="2" borderId="19" xfId="427" applyFont="1" applyFill="1" applyBorder="1"/>
    <xf numFmtId="9" fontId="9" fillId="2" borderId="20" xfId="427" applyFont="1" applyFill="1" applyBorder="1"/>
    <xf numFmtId="9" fontId="9" fillId="2" borderId="5" xfId="427" applyFont="1" applyFill="1" applyBorder="1"/>
    <xf numFmtId="9" fontId="9" fillId="2" borderId="21" xfId="427" applyFont="1" applyFill="1" applyBorder="1"/>
    <xf numFmtId="0" fontId="117" fillId="0" borderId="0" xfId="53" applyFont="1" applyAlignment="1">
      <alignment vertical="center"/>
    </xf>
    <xf numFmtId="3" fontId="117" fillId="0" borderId="0" xfId="53" applyNumberFormat="1" applyFont="1" applyAlignment="1">
      <alignment horizontal="right" vertical="center" indent="1"/>
    </xf>
    <xf numFmtId="0" fontId="9" fillId="2" borderId="12" xfId="53" applyFont="1" applyFill="1" applyBorder="1" applyAlignment="1">
      <alignment horizontal="right" vertical="center" indent="1"/>
    </xf>
    <xf numFmtId="0" fontId="9" fillId="2" borderId="20" xfId="53" applyFont="1" applyFill="1" applyBorder="1" applyAlignment="1">
      <alignment horizontal="right" vertical="center" indent="1"/>
    </xf>
    <xf numFmtId="0" fontId="9" fillId="2" borderId="21" xfId="53" applyFont="1" applyFill="1" applyBorder="1" applyAlignment="1">
      <alignment horizontal="left" vertical="center" indent="1"/>
    </xf>
    <xf numFmtId="0" fontId="9" fillId="2" borderId="16" xfId="53" applyFont="1" applyFill="1" applyBorder="1" applyAlignment="1">
      <alignment horizontal="right" vertical="center" indent="1"/>
    </xf>
    <xf numFmtId="195" fontId="9" fillId="2" borderId="42" xfId="53" applyNumberFormat="1" applyFont="1" applyFill="1" applyBorder="1" applyAlignment="1">
      <alignment horizontal="right" vertical="center" indent="1"/>
    </xf>
    <xf numFmtId="195" fontId="17" fillId="2" borderId="19" xfId="53" applyNumberFormat="1" applyFont="1" applyFill="1" applyBorder="1" applyAlignment="1">
      <alignment horizontal="right" vertical="center" indent="1"/>
    </xf>
    <xf numFmtId="195" fontId="9" fillId="2" borderId="20" xfId="53" applyNumberFormat="1" applyFont="1" applyFill="1" applyBorder="1" applyAlignment="1">
      <alignment horizontal="right" vertical="center" indent="1"/>
    </xf>
    <xf numFmtId="195" fontId="9" fillId="2" borderId="5" xfId="53" applyNumberFormat="1" applyFont="1" applyFill="1" applyBorder="1" applyAlignment="1">
      <alignment horizontal="right" vertical="center" indent="1"/>
    </xf>
    <xf numFmtId="195" fontId="9" fillId="2" borderId="30" xfId="53" applyNumberFormat="1" applyFont="1" applyFill="1" applyBorder="1" applyAlignment="1">
      <alignment horizontal="right" vertical="center" indent="1"/>
    </xf>
    <xf numFmtId="195" fontId="17" fillId="2" borderId="21" xfId="53" applyNumberFormat="1" applyFont="1" applyFill="1" applyBorder="1" applyAlignment="1">
      <alignment horizontal="right" vertical="center" indent="1"/>
    </xf>
    <xf numFmtId="0" fontId="9" fillId="2" borderId="0" xfId="53" applyFont="1" applyFill="1" applyBorder="1" applyAlignment="1">
      <alignment horizontal="right" vertical="center" indent="1"/>
    </xf>
    <xf numFmtId="0" fontId="9" fillId="2" borderId="19" xfId="53" applyFont="1" applyFill="1" applyBorder="1" applyAlignment="1">
      <alignment horizontal="right" vertical="center" indent="1"/>
    </xf>
    <xf numFmtId="195" fontId="9" fillId="2" borderId="12" xfId="53" applyNumberFormat="1" applyFont="1" applyFill="1" applyBorder="1" applyAlignment="1">
      <alignment horizontal="right" vertical="center" indent="1"/>
    </xf>
    <xf numFmtId="195" fontId="9" fillId="2" borderId="18" xfId="53" applyNumberFormat="1" applyFont="1" applyFill="1" applyBorder="1" applyAlignment="1">
      <alignment horizontal="right" vertical="center" indent="1"/>
    </xf>
    <xf numFmtId="195" fontId="9" fillId="2" borderId="13" xfId="53" applyNumberFormat="1" applyFont="1" applyFill="1" applyBorder="1" applyAlignment="1">
      <alignment horizontal="right" vertical="center" indent="1"/>
    </xf>
    <xf numFmtId="195" fontId="9" fillId="2" borderId="41" xfId="53" applyNumberFormat="1" applyFont="1" applyFill="1" applyBorder="1" applyAlignment="1">
      <alignment horizontal="right" vertical="center" indent="1"/>
    </xf>
    <xf numFmtId="195" fontId="17" fillId="2" borderId="13" xfId="53" applyNumberFormat="1" applyFont="1" applyFill="1" applyBorder="1" applyAlignment="1">
      <alignment horizontal="right" vertical="center" indent="1"/>
    </xf>
    <xf numFmtId="0" fontId="97" fillId="0" borderId="0" xfId="53" applyFont="1" applyAlignment="1">
      <alignment vertical="center"/>
    </xf>
    <xf numFmtId="0" fontId="9" fillId="2" borderId="18" xfId="53" applyFont="1" applyFill="1" applyBorder="1" applyAlignment="1">
      <alignment horizontal="right" vertical="center" wrapText="1" indent="1"/>
    </xf>
    <xf numFmtId="0" fontId="9" fillId="2" borderId="13" xfId="53" applyFont="1" applyFill="1" applyBorder="1" applyAlignment="1">
      <alignment horizontal="right" vertical="center" wrapText="1" indent="1"/>
    </xf>
    <xf numFmtId="0" fontId="9" fillId="2" borderId="12" xfId="53" applyFont="1" applyFill="1" applyBorder="1" applyAlignment="1">
      <alignment horizontal="center" vertical="center"/>
    </xf>
    <xf numFmtId="198" fontId="9" fillId="2" borderId="12" xfId="53" applyNumberFormat="1" applyFont="1" applyFill="1" applyBorder="1" applyAlignment="1">
      <alignment horizontal="right" vertical="center" indent="1"/>
    </xf>
    <xf numFmtId="198" fontId="9" fillId="2" borderId="18" xfId="53" applyNumberFormat="1" applyFont="1" applyFill="1" applyBorder="1" applyAlignment="1">
      <alignment horizontal="right" vertical="center" indent="1"/>
    </xf>
    <xf numFmtId="198" fontId="9" fillId="2" borderId="13" xfId="53" applyNumberFormat="1" applyFont="1" applyFill="1" applyBorder="1" applyAlignment="1">
      <alignment horizontal="right" vertical="center" indent="1"/>
    </xf>
    <xf numFmtId="0" fontId="9" fillId="2" borderId="16" xfId="53" applyFont="1" applyFill="1" applyBorder="1" applyAlignment="1">
      <alignment horizontal="center" vertical="center"/>
    </xf>
    <xf numFmtId="198" fontId="9" fillId="2" borderId="16" xfId="53" applyNumberFormat="1" applyFont="1" applyFill="1" applyBorder="1" applyAlignment="1">
      <alignment horizontal="right" vertical="center" indent="1"/>
    </xf>
    <xf numFmtId="198" fontId="9" fillId="2" borderId="0" xfId="53" applyNumberFormat="1" applyFont="1" applyFill="1" applyBorder="1" applyAlignment="1">
      <alignment horizontal="right" vertical="center" indent="1"/>
    </xf>
    <xf numFmtId="198" fontId="9" fillId="2" borderId="19" xfId="53" applyNumberFormat="1" applyFont="1" applyFill="1" applyBorder="1" applyAlignment="1">
      <alignment horizontal="right" vertical="center" indent="1"/>
    </xf>
    <xf numFmtId="198" fontId="9" fillId="2" borderId="16" xfId="427" applyNumberFormat="1" applyFont="1" applyFill="1" applyBorder="1" applyAlignment="1">
      <alignment horizontal="right" vertical="center" indent="1"/>
    </xf>
    <xf numFmtId="198" fontId="9" fillId="2" borderId="0" xfId="427" applyNumberFormat="1" applyFont="1" applyFill="1" applyBorder="1" applyAlignment="1">
      <alignment horizontal="right" vertical="center" indent="1"/>
    </xf>
    <xf numFmtId="198" fontId="9" fillId="2" borderId="19" xfId="427" applyNumberFormat="1" applyFont="1" applyFill="1" applyBorder="1" applyAlignment="1">
      <alignment horizontal="right" vertical="center" indent="1"/>
    </xf>
    <xf numFmtId="0" fontId="9" fillId="2" borderId="20" xfId="53" applyFont="1" applyFill="1" applyBorder="1" applyAlignment="1">
      <alignment horizontal="center" vertical="center"/>
    </xf>
    <xf numFmtId="198" fontId="9" fillId="2" borderId="20" xfId="427" applyNumberFormat="1" applyFont="1" applyFill="1" applyBorder="1" applyAlignment="1">
      <alignment horizontal="right" vertical="center" indent="1"/>
    </xf>
    <xf numFmtId="198" fontId="9" fillId="2" borderId="5" xfId="427" applyNumberFormat="1" applyFont="1" applyFill="1" applyBorder="1" applyAlignment="1">
      <alignment horizontal="right" vertical="center" indent="1"/>
    </xf>
    <xf numFmtId="198" fontId="9" fillId="2" borderId="21" xfId="427" applyNumberFormat="1" applyFont="1" applyFill="1" applyBorder="1" applyAlignment="1">
      <alignment horizontal="right" vertical="center" indent="1"/>
    </xf>
    <xf numFmtId="0" fontId="93" fillId="0" borderId="0" xfId="428">
      <alignment horizontal="left" vertical="center"/>
    </xf>
    <xf numFmtId="0" fontId="118" fillId="0" borderId="0" xfId="428" applyFont="1">
      <alignment horizontal="left" vertical="center"/>
    </xf>
    <xf numFmtId="0" fontId="119" fillId="0" borderId="0" xfId="428" applyFont="1">
      <alignment horizontal="left" vertical="center"/>
    </xf>
    <xf numFmtId="0" fontId="1" fillId="0" borderId="0" xfId="2217"/>
    <xf numFmtId="0" fontId="1" fillId="0" borderId="0" xfId="2217" applyAlignment="1">
      <alignment horizontal="left"/>
    </xf>
    <xf numFmtId="0" fontId="1" fillId="0" borderId="0" xfId="2217" applyFill="1"/>
    <xf numFmtId="0" fontId="1" fillId="0" borderId="0" xfId="2217" applyFill="1" applyAlignment="1">
      <alignment horizontal="left"/>
    </xf>
    <xf numFmtId="0" fontId="1" fillId="0" borderId="0" xfId="2217" applyAlignment="1">
      <alignment wrapText="1"/>
    </xf>
    <xf numFmtId="0" fontId="19" fillId="0" borderId="0" xfId="2217" applyFont="1"/>
    <xf numFmtId="0" fontId="95" fillId="0" borderId="0" xfId="2217" applyFont="1"/>
    <xf numFmtId="0" fontId="95" fillId="0" borderId="0" xfId="2217" applyFont="1" applyAlignment="1">
      <alignment horizontal="left"/>
    </xf>
    <xf numFmtId="0" fontId="95" fillId="0" borderId="0" xfId="2217" applyFont="1" applyAlignment="1">
      <alignment wrapText="1"/>
    </xf>
    <xf numFmtId="0" fontId="95" fillId="0" borderId="0" xfId="2217" applyFont="1" applyFill="1"/>
    <xf numFmtId="0" fontId="95" fillId="0" borderId="0" xfId="2217" applyFont="1" applyFill="1" applyAlignment="1">
      <alignment horizontal="left"/>
    </xf>
    <xf numFmtId="0" fontId="95" fillId="0" borderId="0" xfId="2217" applyFont="1" applyFill="1" applyBorder="1" applyAlignment="1">
      <alignment horizontal="left" indent="1"/>
    </xf>
    <xf numFmtId="0" fontId="9" fillId="2" borderId="17" xfId="2217" applyFont="1" applyFill="1" applyBorder="1" applyAlignment="1">
      <alignment horizontal="center" vertical="center" wrapText="1"/>
    </xf>
    <xf numFmtId="0" fontId="9" fillId="2" borderId="14" xfId="2217" applyFont="1" applyFill="1" applyBorder="1" applyAlignment="1">
      <alignment horizontal="right" vertical="center" wrapText="1" indent="1"/>
    </xf>
    <xf numFmtId="0" fontId="9" fillId="2" borderId="15" xfId="2217" applyFont="1" applyFill="1" applyBorder="1" applyAlignment="1">
      <alignment horizontal="right" vertical="center" wrapText="1" indent="1"/>
    </xf>
    <xf numFmtId="0" fontId="9" fillId="2" borderId="20" xfId="2217" applyFont="1" applyFill="1" applyBorder="1" applyAlignment="1">
      <alignment wrapText="1"/>
    </xf>
    <xf numFmtId="0" fontId="9" fillId="2" borderId="5" xfId="2217" applyFont="1" applyFill="1" applyBorder="1" applyAlignment="1">
      <alignment horizontal="right" vertical="center" wrapText="1" indent="1"/>
    </xf>
    <xf numFmtId="0" fontId="9" fillId="2" borderId="21" xfId="2217" applyFont="1" applyFill="1" applyBorder="1" applyAlignment="1">
      <alignment horizontal="right" vertical="center" wrapText="1" indent="1"/>
    </xf>
    <xf numFmtId="0" fontId="9" fillId="2" borderId="22" xfId="2217" applyFont="1" applyFill="1" applyBorder="1" applyAlignment="1">
      <alignment horizontal="center" vertical="center"/>
    </xf>
    <xf numFmtId="0" fontId="9" fillId="2" borderId="22" xfId="2217" applyFont="1" applyFill="1" applyBorder="1"/>
    <xf numFmtId="2" fontId="9" fillId="2" borderId="17" xfId="2218" applyNumberFormat="1" applyFont="1" applyFill="1" applyBorder="1" applyAlignment="1">
      <alignment horizontal="right" indent="1"/>
    </xf>
    <xf numFmtId="0" fontId="9" fillId="2" borderId="15" xfId="2217" applyFont="1" applyFill="1" applyBorder="1" applyAlignment="1">
      <alignment horizontal="right" indent="1"/>
    </xf>
    <xf numFmtId="3" fontId="9" fillId="2" borderId="15" xfId="2217" applyNumberFormat="1" applyFont="1" applyFill="1" applyBorder="1" applyAlignment="1">
      <alignment horizontal="right" indent="1"/>
    </xf>
    <xf numFmtId="0" fontId="97" fillId="2" borderId="22" xfId="2217" applyFont="1" applyFill="1" applyBorder="1" applyAlignment="1">
      <alignment horizontal="left" indent="1"/>
    </xf>
    <xf numFmtId="0" fontId="97" fillId="2" borderId="22" xfId="2217" applyFont="1" applyFill="1" applyBorder="1"/>
    <xf numFmtId="0" fontId="9" fillId="2" borderId="14" xfId="2217" applyFont="1" applyFill="1" applyBorder="1" applyAlignment="1">
      <alignment horizontal="left" vertical="center" wrapText="1"/>
    </xf>
    <xf numFmtId="0" fontId="5" fillId="0" borderId="0" xfId="0" applyFont="1" applyFill="1" applyAlignment="1">
      <alignment horizontal="left" wrapText="1"/>
    </xf>
    <xf numFmtId="0" fontId="31" fillId="0" borderId="0" xfId="0" applyFont="1" applyFill="1" applyAlignment="1">
      <alignment horizontal="left" wrapText="1"/>
    </xf>
    <xf numFmtId="0" fontId="7" fillId="0" borderId="0" xfId="0" applyFont="1" applyFill="1" applyAlignment="1">
      <alignment horizontal="left" wrapText="1"/>
    </xf>
    <xf numFmtId="0" fontId="30" fillId="0" borderId="0" xfId="0" applyFont="1" applyFill="1" applyAlignment="1">
      <alignment horizontal="left" wrapText="1"/>
    </xf>
    <xf numFmtId="0" fontId="29" fillId="0" borderId="0" xfId="0" applyFont="1" applyFill="1" applyAlignment="1">
      <alignment horizontal="left" wrapText="1"/>
    </xf>
    <xf numFmtId="1" fontId="7" fillId="2" borderId="12" xfId="699" applyNumberFormat="1" applyFont="1" applyFill="1" applyBorder="1" applyAlignment="1">
      <alignment horizontal="center" vertical="center" wrapText="1"/>
    </xf>
    <xf numFmtId="1" fontId="7" fillId="2" borderId="13" xfId="699" applyNumberFormat="1" applyFont="1" applyFill="1" applyBorder="1" applyAlignment="1">
      <alignment horizontal="center" vertical="center" wrapText="1"/>
    </xf>
    <xf numFmtId="1" fontId="7" fillId="2" borderId="16" xfId="699" applyNumberFormat="1" applyFont="1" applyFill="1" applyBorder="1" applyAlignment="1">
      <alignment horizontal="center" vertical="center" wrapText="1"/>
    </xf>
    <xf numFmtId="1" fontId="7" fillId="2" borderId="19" xfId="699" applyNumberFormat="1" applyFont="1" applyFill="1" applyBorder="1" applyAlignment="1">
      <alignment horizontal="center" vertical="center" wrapText="1"/>
    </xf>
    <xf numFmtId="1" fontId="7" fillId="2" borderId="20" xfId="699" applyNumberFormat="1" applyFont="1" applyFill="1" applyBorder="1" applyAlignment="1">
      <alignment horizontal="center" vertical="center" wrapText="1"/>
    </xf>
    <xf numFmtId="1" fontId="7" fillId="2" borderId="21" xfId="699" applyNumberFormat="1" applyFont="1" applyFill="1" applyBorder="1" applyAlignment="1">
      <alignment horizontal="center" vertical="center" wrapText="1"/>
    </xf>
    <xf numFmtId="0" fontId="9" fillId="2" borderId="18" xfId="53" applyFont="1" applyFill="1" applyBorder="1" applyAlignment="1">
      <alignment horizontal="center" vertical="center"/>
    </xf>
    <xf numFmtId="0" fontId="9" fillId="2" borderId="12" xfId="53" applyFont="1" applyFill="1" applyBorder="1" applyAlignment="1">
      <alignment horizontal="center" vertical="center"/>
    </xf>
    <xf numFmtId="0" fontId="9" fillId="2" borderId="13" xfId="53" applyFont="1" applyFill="1" applyBorder="1" applyAlignment="1">
      <alignment horizontal="center" vertical="center"/>
    </xf>
    <xf numFmtId="0" fontId="0" fillId="2" borderId="17" xfId="53" applyFont="1" applyFill="1" applyBorder="1" applyAlignment="1">
      <alignment horizontal="center" vertical="center"/>
    </xf>
    <xf numFmtId="0" fontId="9" fillId="2" borderId="14" xfId="53" applyFont="1" applyFill="1" applyBorder="1" applyAlignment="1">
      <alignment horizontal="center" vertical="center"/>
    </xf>
    <xf numFmtId="0" fontId="9" fillId="2" borderId="15" xfId="53" applyFont="1" applyFill="1" applyBorder="1" applyAlignment="1">
      <alignment horizontal="center" vertical="center"/>
    </xf>
    <xf numFmtId="0" fontId="9" fillId="2" borderId="17" xfId="53" applyFont="1" applyFill="1" applyBorder="1" applyAlignment="1">
      <alignment horizontal="center" vertical="center"/>
    </xf>
    <xf numFmtId="0" fontId="9" fillId="2" borderId="41" xfId="53" applyFont="1" applyFill="1" applyBorder="1" applyAlignment="1">
      <alignment horizontal="center" vertical="center" wrapText="1"/>
    </xf>
    <xf numFmtId="0" fontId="9" fillId="2" borderId="42" xfId="53" applyFont="1" applyFill="1" applyBorder="1" applyAlignment="1">
      <alignment horizontal="center" vertical="center" wrapText="1"/>
    </xf>
    <xf numFmtId="0" fontId="17" fillId="2" borderId="13" xfId="53" applyFont="1" applyFill="1" applyBorder="1" applyAlignment="1">
      <alignment horizontal="center" vertical="center"/>
    </xf>
    <xf numFmtId="0" fontId="17" fillId="2" borderId="19" xfId="53" applyFont="1" applyFill="1" applyBorder="1" applyAlignment="1">
      <alignment horizontal="center" vertical="center"/>
    </xf>
    <xf numFmtId="0" fontId="17" fillId="2" borderId="41" xfId="53" applyFont="1" applyFill="1" applyBorder="1" applyAlignment="1">
      <alignment horizontal="center" vertical="center"/>
    </xf>
    <xf numFmtId="0" fontId="17" fillId="2" borderId="30" xfId="53" applyFont="1" applyFill="1" applyBorder="1" applyAlignment="1">
      <alignment horizontal="center" vertical="center"/>
    </xf>
    <xf numFmtId="0" fontId="9" fillId="2" borderId="30" xfId="53" applyFont="1" applyFill="1" applyBorder="1" applyAlignment="1">
      <alignment horizontal="center" vertical="center" wrapText="1"/>
    </xf>
    <xf numFmtId="0" fontId="9" fillId="2" borderId="41" xfId="53" applyFont="1" applyFill="1" applyBorder="1" applyAlignment="1">
      <alignment horizontal="center" vertical="center"/>
    </xf>
    <xf numFmtId="0" fontId="9" fillId="2" borderId="30" xfId="53" applyFont="1" applyFill="1" applyBorder="1" applyAlignment="1">
      <alignment horizontal="center" vertical="center"/>
    </xf>
    <xf numFmtId="0" fontId="9" fillId="2" borderId="41" xfId="2217" applyFont="1" applyFill="1" applyBorder="1" applyAlignment="1">
      <alignment horizontal="center" vertical="center"/>
    </xf>
    <xf numFmtId="0" fontId="9" fillId="2" borderId="30" xfId="2217" applyFont="1" applyFill="1" applyBorder="1" applyAlignment="1">
      <alignment horizontal="center" vertical="center"/>
    </xf>
    <xf numFmtId="0" fontId="9" fillId="2" borderId="42" xfId="2217" applyFont="1" applyFill="1" applyBorder="1" applyAlignment="1">
      <alignment horizontal="center" vertical="center"/>
    </xf>
    <xf numFmtId="0" fontId="9" fillId="2" borderId="12" xfId="53" applyFont="1" applyFill="1" applyBorder="1" applyAlignment="1">
      <alignment horizontal="center"/>
    </xf>
    <xf numFmtId="0" fontId="9" fillId="2" borderId="13" xfId="53" applyFont="1" applyFill="1" applyBorder="1" applyAlignment="1">
      <alignment horizontal="center"/>
    </xf>
    <xf numFmtId="0" fontId="9" fillId="2" borderId="14" xfId="53" applyFont="1" applyFill="1" applyBorder="1" applyAlignment="1">
      <alignment horizontal="center"/>
    </xf>
    <xf numFmtId="0" fontId="9" fillId="2" borderId="15" xfId="53" applyFont="1" applyFill="1" applyBorder="1" applyAlignment="1">
      <alignment horizontal="center"/>
    </xf>
    <xf numFmtId="0" fontId="9" fillId="2" borderId="17" xfId="53" applyFont="1" applyFill="1" applyBorder="1" applyAlignment="1">
      <alignment horizontal="center" vertical="top" wrapText="1"/>
    </xf>
    <xf numFmtId="0" fontId="9" fillId="2" borderId="14" xfId="53" applyFont="1" applyFill="1" applyBorder="1" applyAlignment="1">
      <alignment horizontal="center" vertical="top" wrapText="1"/>
    </xf>
    <xf numFmtId="0" fontId="9" fillId="2" borderId="15" xfId="53" applyFont="1" applyFill="1" applyBorder="1" applyAlignment="1">
      <alignment horizontal="center" vertical="top" wrapText="1"/>
    </xf>
    <xf numFmtId="1" fontId="0" fillId="2" borderId="16" xfId="0" applyNumberFormat="1" applyFill="1" applyBorder="1" applyAlignment="1">
      <alignment horizontal="center"/>
    </xf>
    <xf numFmtId="1" fontId="0" fillId="2" borderId="19" xfId="0" applyNumberFormat="1" applyFill="1" applyBorder="1" applyAlignment="1">
      <alignment horizontal="center"/>
    </xf>
    <xf numFmtId="9" fontId="0" fillId="2" borderId="16" xfId="433" applyFont="1" applyFill="1" applyBorder="1" applyAlignment="1">
      <alignment horizontal="center"/>
    </xf>
    <xf numFmtId="9" fontId="0" fillId="2" borderId="19" xfId="433" applyFont="1" applyFill="1" applyBorder="1" applyAlignment="1">
      <alignment horizontal="center"/>
    </xf>
    <xf numFmtId="0" fontId="9" fillId="2" borderId="17" xfId="360" applyFont="1" applyFill="1" applyBorder="1" applyAlignment="1">
      <alignment horizontal="center" vertical="top" wrapText="1"/>
    </xf>
    <xf numFmtId="0" fontId="9" fillId="2" borderId="14" xfId="360" applyFont="1" applyFill="1" applyBorder="1" applyAlignment="1">
      <alignment horizontal="center" vertical="top" wrapText="1"/>
    </xf>
    <xf numFmtId="0" fontId="9" fillId="2" borderId="15" xfId="360" applyFont="1" applyFill="1" applyBorder="1" applyAlignment="1">
      <alignment horizontal="center" vertical="top" wrapText="1"/>
    </xf>
    <xf numFmtId="0" fontId="9" fillId="2" borderId="20" xfId="360" applyFont="1" applyFill="1" applyBorder="1" applyAlignment="1">
      <alignment horizontal="center"/>
    </xf>
    <xf numFmtId="0" fontId="9" fillId="2" borderId="5" xfId="360" applyFont="1" applyFill="1" applyBorder="1" applyAlignment="1">
      <alignment horizontal="center"/>
    </xf>
    <xf numFmtId="0" fontId="9" fillId="2" borderId="21" xfId="360" applyFont="1" applyFill="1" applyBorder="1" applyAlignment="1">
      <alignment horizontal="center"/>
    </xf>
    <xf numFmtId="0" fontId="41" fillId="2" borderId="20" xfId="360" applyFont="1" applyFill="1" applyBorder="1" applyAlignment="1">
      <alignment horizontal="left" vertical="center" wrapText="1" indent="1"/>
    </xf>
    <xf numFmtId="0" fontId="41" fillId="2" borderId="5" xfId="360" applyFont="1" applyFill="1" applyBorder="1" applyAlignment="1">
      <alignment horizontal="left" vertical="center" wrapText="1" indent="1"/>
    </xf>
    <xf numFmtId="0" fontId="41" fillId="2" borderId="21" xfId="360" applyFont="1" applyFill="1" applyBorder="1" applyAlignment="1">
      <alignment horizontal="left" vertical="center" wrapText="1" indent="1"/>
    </xf>
    <xf numFmtId="0" fontId="72" fillId="2" borderId="17" xfId="370" applyFont="1" applyFill="1" applyBorder="1" applyAlignment="1">
      <alignment horizontal="center" vertical="center"/>
    </xf>
    <xf numFmtId="0" fontId="72" fillId="2" borderId="14" xfId="370" applyFont="1" applyFill="1" applyBorder="1" applyAlignment="1">
      <alignment horizontal="center" vertical="center"/>
    </xf>
    <xf numFmtId="0" fontId="72" fillId="2" borderId="15" xfId="370" applyFont="1" applyFill="1" applyBorder="1" applyAlignment="1">
      <alignment horizontal="center" vertical="center"/>
    </xf>
    <xf numFmtId="0" fontId="41" fillId="2" borderId="12" xfId="360" applyFont="1" applyFill="1" applyBorder="1" applyAlignment="1">
      <alignment horizontal="left" vertical="center" wrapText="1" indent="1"/>
    </xf>
    <xf numFmtId="0" fontId="41" fillId="2" borderId="18" xfId="360" applyFont="1" applyFill="1" applyBorder="1" applyAlignment="1">
      <alignment horizontal="left" vertical="center" wrapText="1" indent="1"/>
    </xf>
    <xf numFmtId="0" fontId="41" fillId="2" borderId="13" xfId="360" applyFont="1" applyFill="1" applyBorder="1" applyAlignment="1">
      <alignment horizontal="left" vertical="center" wrapText="1" indent="1"/>
    </xf>
    <xf numFmtId="0" fontId="41" fillId="2" borderId="16" xfId="360" applyFont="1" applyFill="1" applyBorder="1" applyAlignment="1">
      <alignment horizontal="left" vertical="center" indent="1"/>
    </xf>
    <xf numFmtId="0" fontId="41" fillId="2" borderId="0" xfId="360" applyFont="1" applyFill="1" applyBorder="1" applyAlignment="1">
      <alignment horizontal="left" vertical="center" indent="1"/>
    </xf>
    <xf numFmtId="0" fontId="41" fillId="2" borderId="19" xfId="360" applyFont="1" applyFill="1" applyBorder="1" applyAlignment="1">
      <alignment horizontal="left" vertical="center" indent="1"/>
    </xf>
    <xf numFmtId="0" fontId="41" fillId="2" borderId="16" xfId="360" applyFont="1" applyFill="1" applyBorder="1" applyAlignment="1">
      <alignment horizontal="left" vertical="center" wrapText="1" indent="1"/>
    </xf>
    <xf numFmtId="0" fontId="41" fillId="2" borderId="0" xfId="360" applyFont="1" applyFill="1" applyBorder="1" applyAlignment="1">
      <alignment horizontal="left" vertical="center" wrapText="1" indent="1"/>
    </xf>
    <xf numFmtId="0" fontId="41" fillId="2" borderId="19" xfId="360" applyFont="1" applyFill="1" applyBorder="1" applyAlignment="1">
      <alignment horizontal="left" vertical="center" wrapText="1" indent="1"/>
    </xf>
    <xf numFmtId="0" fontId="95" fillId="2" borderId="12" xfId="360" applyFont="1" applyFill="1" applyBorder="1" applyAlignment="1">
      <alignment horizontal="left" vertical="center" wrapText="1" indent="1"/>
    </xf>
    <xf numFmtId="0" fontId="95" fillId="2" borderId="18" xfId="360" applyFont="1" applyFill="1" applyBorder="1" applyAlignment="1">
      <alignment horizontal="left" vertical="center" wrapText="1" indent="1"/>
    </xf>
    <xf numFmtId="0" fontId="95" fillId="2" borderId="13" xfId="360" applyFont="1" applyFill="1" applyBorder="1" applyAlignment="1">
      <alignment horizontal="left" vertical="center" wrapText="1" indent="1"/>
    </xf>
    <xf numFmtId="0" fontId="95" fillId="2" borderId="20" xfId="360" applyFont="1" applyFill="1" applyBorder="1" applyAlignment="1">
      <alignment horizontal="left" vertical="center" wrapText="1" indent="1"/>
    </xf>
    <xf numFmtId="0" fontId="95" fillId="2" borderId="5" xfId="360" applyFont="1" applyFill="1" applyBorder="1" applyAlignment="1">
      <alignment horizontal="left" vertical="center" wrapText="1" indent="1"/>
    </xf>
    <xf numFmtId="0" fontId="95" fillId="2" borderId="21" xfId="360" applyFont="1" applyFill="1" applyBorder="1" applyAlignment="1">
      <alignment horizontal="left" vertical="center" wrapText="1" indent="1"/>
    </xf>
    <xf numFmtId="0" fontId="94" fillId="2" borderId="41" xfId="370" applyFont="1" applyFill="1" applyBorder="1" applyAlignment="1">
      <alignment horizontal="center" vertical="center" wrapText="1"/>
    </xf>
    <xf numFmtId="0" fontId="94" fillId="2" borderId="42" xfId="370" applyFont="1" applyFill="1" applyBorder="1" applyAlignment="1">
      <alignment horizontal="center" vertical="center" wrapText="1"/>
    </xf>
    <xf numFmtId="0" fontId="94" fillId="2" borderId="12" xfId="370" applyFont="1" applyFill="1" applyBorder="1" applyAlignment="1">
      <alignment horizontal="center" vertical="center" wrapText="1"/>
    </xf>
    <xf numFmtId="0" fontId="94" fillId="2" borderId="18" xfId="370" applyFont="1" applyFill="1" applyBorder="1" applyAlignment="1">
      <alignment horizontal="center" vertical="center" wrapText="1"/>
    </xf>
    <xf numFmtId="0" fontId="94" fillId="2" borderId="17" xfId="370" applyFont="1" applyFill="1" applyBorder="1" applyAlignment="1">
      <alignment horizontal="center" vertical="center"/>
    </xf>
    <xf numFmtId="0" fontId="94" fillId="2" borderId="14" xfId="370" applyFont="1" applyFill="1" applyBorder="1" applyAlignment="1">
      <alignment horizontal="center" vertical="center"/>
    </xf>
    <xf numFmtId="0" fontId="94" fillId="2" borderId="15" xfId="370" applyFont="1" applyFill="1" applyBorder="1" applyAlignment="1">
      <alignment horizontal="center" vertical="center"/>
    </xf>
    <xf numFmtId="0" fontId="94" fillId="2" borderId="13" xfId="370" applyFont="1" applyFill="1" applyBorder="1" applyAlignment="1">
      <alignment horizontal="center" vertical="center" wrapText="1"/>
    </xf>
    <xf numFmtId="0" fontId="95" fillId="2" borderId="17" xfId="53" applyFont="1" applyFill="1" applyBorder="1" applyAlignment="1">
      <alignment horizontal="center" wrapText="1"/>
    </xf>
    <xf numFmtId="0" fontId="95" fillId="2" borderId="14" xfId="53" applyFont="1" applyFill="1" applyBorder="1" applyAlignment="1">
      <alignment horizontal="center" wrapText="1"/>
    </xf>
    <xf numFmtId="0" fontId="95" fillId="2" borderId="15" xfId="53" applyFont="1" applyFill="1" applyBorder="1" applyAlignment="1">
      <alignment horizontal="center" wrapText="1"/>
    </xf>
    <xf numFmtId="0" fontId="95" fillId="2" borderId="17" xfId="53" applyFont="1" applyFill="1" applyBorder="1" applyAlignment="1">
      <alignment horizontal="center"/>
    </xf>
    <xf numFmtId="0" fontId="95" fillId="2" borderId="14" xfId="53" applyFont="1" applyFill="1" applyBorder="1" applyAlignment="1">
      <alignment horizontal="center"/>
    </xf>
    <xf numFmtId="0" fontId="95" fillId="2" borderId="15" xfId="53" applyFont="1" applyFill="1" applyBorder="1" applyAlignment="1">
      <alignment horizontal="center"/>
    </xf>
    <xf numFmtId="0" fontId="95" fillId="2" borderId="41" xfId="53" applyFont="1" applyFill="1" applyBorder="1" applyAlignment="1">
      <alignment horizontal="center" vertical="center" wrapText="1"/>
    </xf>
    <xf numFmtId="0" fontId="95" fillId="2" borderId="42" xfId="53" applyFont="1" applyFill="1" applyBorder="1" applyAlignment="1">
      <alignment horizontal="center" vertical="center" wrapText="1"/>
    </xf>
    <xf numFmtId="0" fontId="95" fillId="2" borderId="30" xfId="53" applyFont="1" applyFill="1" applyBorder="1" applyAlignment="1">
      <alignment horizontal="center" vertical="center" wrapText="1"/>
    </xf>
    <xf numFmtId="0" fontId="95" fillId="2" borderId="16" xfId="360" applyFont="1" applyFill="1" applyBorder="1" applyAlignment="1">
      <alignment horizontal="left" vertical="center" wrapText="1" indent="1"/>
    </xf>
    <xf numFmtId="0" fontId="95" fillId="2" borderId="0" xfId="360" applyFont="1" applyFill="1" applyBorder="1" applyAlignment="1">
      <alignment horizontal="left" vertical="center" wrapText="1" indent="1"/>
    </xf>
    <xf numFmtId="0" fontId="95" fillId="2" borderId="19" xfId="360" applyFont="1" applyFill="1" applyBorder="1" applyAlignment="1">
      <alignment horizontal="left" vertical="center" wrapText="1" indent="1"/>
    </xf>
    <xf numFmtId="0" fontId="95" fillId="0" borderId="12" xfId="53" applyFont="1" applyBorder="1" applyAlignment="1">
      <alignment horizontal="left" wrapText="1" indent="1"/>
    </xf>
    <xf numFmtId="0" fontId="95" fillId="0" borderId="18" xfId="53" applyFont="1" applyBorder="1" applyAlignment="1">
      <alignment horizontal="left" wrapText="1" indent="1"/>
    </xf>
    <xf numFmtId="0" fontId="95" fillId="0" borderId="13" xfId="53" applyFont="1" applyBorder="1" applyAlignment="1">
      <alignment horizontal="left" wrapText="1" indent="1"/>
    </xf>
    <xf numFmtId="0" fontId="95" fillId="0" borderId="20" xfId="53" applyFont="1" applyBorder="1" applyAlignment="1">
      <alignment horizontal="left" wrapText="1" indent="1"/>
    </xf>
    <xf numFmtId="0" fontId="95" fillId="0" borderId="5" xfId="53" applyFont="1" applyBorder="1" applyAlignment="1">
      <alignment horizontal="left" wrapText="1" indent="1"/>
    </xf>
    <xf numFmtId="0" fontId="95" fillId="0" borderId="21" xfId="53" applyFont="1" applyBorder="1" applyAlignment="1">
      <alignment horizontal="left" wrapText="1" indent="1"/>
    </xf>
    <xf numFmtId="0" fontId="95" fillId="2" borderId="17" xfId="370" applyFont="1" applyFill="1" applyBorder="1" applyAlignment="1">
      <alignment horizontal="center" vertical="center"/>
    </xf>
    <xf numFmtId="0" fontId="95" fillId="2" borderId="14" xfId="370" applyFont="1" applyFill="1" applyBorder="1" applyAlignment="1">
      <alignment horizontal="center" vertical="center"/>
    </xf>
    <xf numFmtId="0" fontId="95" fillId="2" borderId="15" xfId="370" applyFont="1" applyFill="1" applyBorder="1" applyAlignment="1">
      <alignment horizontal="center" vertical="center"/>
    </xf>
    <xf numFmtId="0" fontId="94" fillId="2" borderId="17" xfId="430" applyFont="1" applyFill="1" applyBorder="1" applyAlignment="1">
      <alignment horizontal="center" vertical="center" wrapText="1"/>
    </xf>
    <xf numFmtId="0" fontId="94" fillId="2" borderId="15" xfId="430" applyFont="1" applyFill="1" applyBorder="1" applyAlignment="1">
      <alignment horizontal="center" vertical="center" wrapText="1"/>
    </xf>
    <xf numFmtId="1" fontId="95" fillId="2" borderId="17" xfId="430" applyNumberFormat="1" applyFont="1" applyFill="1" applyBorder="1" applyAlignment="1">
      <alignment horizontal="center" vertical="top" wrapText="1"/>
    </xf>
    <xf numFmtId="1" fontId="95" fillId="2" borderId="15" xfId="430" applyNumberFormat="1" applyFont="1" applyFill="1" applyBorder="1" applyAlignment="1">
      <alignment horizontal="center" vertical="top" wrapText="1"/>
    </xf>
    <xf numFmtId="0" fontId="90" fillId="2" borderId="17" xfId="53" applyFont="1" applyFill="1" applyBorder="1" applyAlignment="1">
      <alignment horizontal="center" vertical="center" wrapText="1"/>
    </xf>
    <xf numFmtId="0" fontId="90" fillId="2" borderId="15" xfId="53" applyFont="1" applyFill="1" applyBorder="1" applyAlignment="1">
      <alignment horizontal="center" vertical="center" wrapText="1"/>
    </xf>
    <xf numFmtId="1" fontId="90" fillId="2" borderId="17" xfId="53" applyNumberFormat="1" applyFont="1" applyFill="1" applyBorder="1" applyAlignment="1">
      <alignment horizontal="center" vertical="top" wrapText="1"/>
    </xf>
    <xf numFmtId="1" fontId="90" fillId="2" borderId="15" xfId="53" applyNumberFormat="1" applyFont="1" applyFill="1" applyBorder="1" applyAlignment="1">
      <alignment horizontal="center" vertical="top" wrapText="1"/>
    </xf>
    <xf numFmtId="0" fontId="90" fillId="2" borderId="17" xfId="53" applyFont="1" applyFill="1" applyBorder="1" applyAlignment="1">
      <alignment horizontal="center" vertical="top" wrapText="1"/>
    </xf>
    <xf numFmtId="0" fontId="90" fillId="2" borderId="14" xfId="53" applyFont="1" applyFill="1" applyBorder="1" applyAlignment="1">
      <alignment horizontal="center" vertical="top" wrapText="1"/>
    </xf>
    <xf numFmtId="0" fontId="90" fillId="2" borderId="15" xfId="53" applyFont="1" applyFill="1" applyBorder="1" applyAlignment="1">
      <alignment horizontal="center" vertical="top" wrapText="1"/>
    </xf>
    <xf numFmtId="0" fontId="90" fillId="2" borderId="17" xfId="53" applyFont="1" applyFill="1" applyBorder="1" applyAlignment="1">
      <alignment horizontal="center"/>
    </xf>
    <xf numFmtId="0" fontId="90" fillId="2" borderId="14" xfId="53" applyFont="1" applyFill="1" applyBorder="1" applyAlignment="1">
      <alignment horizontal="center"/>
    </xf>
    <xf numFmtId="0" fontId="90" fillId="2" borderId="15" xfId="53" applyFont="1" applyFill="1" applyBorder="1" applyAlignment="1">
      <alignment horizontal="center"/>
    </xf>
    <xf numFmtId="0" fontId="90" fillId="2" borderId="17" xfId="430" applyFont="1" applyFill="1" applyBorder="1" applyAlignment="1">
      <alignment horizontal="center" vertical="top" wrapText="1"/>
    </xf>
    <xf numFmtId="0" fontId="90" fillId="2" borderId="15" xfId="430" applyFont="1" applyFill="1" applyBorder="1" applyAlignment="1">
      <alignment horizontal="center" vertical="top" wrapText="1"/>
    </xf>
    <xf numFmtId="1" fontId="90" fillId="2" borderId="17" xfId="430" applyNumberFormat="1" applyFont="1" applyFill="1" applyBorder="1" applyAlignment="1">
      <alignment horizontal="center" vertical="top" wrapText="1"/>
    </xf>
    <xf numFmtId="1" fontId="90" fillId="2" borderId="15" xfId="430" applyNumberFormat="1" applyFont="1" applyFill="1" applyBorder="1" applyAlignment="1">
      <alignment horizontal="center" vertical="top" wrapText="1"/>
    </xf>
    <xf numFmtId="0" fontId="90" fillId="2" borderId="14" xfId="430" applyFont="1" applyFill="1" applyBorder="1" applyAlignment="1">
      <alignment horizontal="center" vertical="top" wrapText="1"/>
    </xf>
    <xf numFmtId="0" fontId="90" fillId="2" borderId="17" xfId="430" applyFont="1" applyFill="1" applyBorder="1" applyAlignment="1">
      <alignment horizontal="center"/>
    </xf>
    <xf numFmtId="0" fontId="90" fillId="2" borderId="14" xfId="430" applyFont="1" applyFill="1" applyBorder="1" applyAlignment="1">
      <alignment horizontal="center"/>
    </xf>
    <xf numFmtId="0" fontId="90" fillId="2" borderId="15" xfId="430" applyFont="1" applyFill="1" applyBorder="1" applyAlignment="1">
      <alignment horizontal="center"/>
    </xf>
    <xf numFmtId="0" fontId="94" fillId="2" borderId="0" xfId="429" applyFont="1" applyFill="1" applyBorder="1" applyAlignment="1">
      <alignment horizontal="left" vertical="top" wrapText="1"/>
    </xf>
    <xf numFmtId="0" fontId="95" fillId="2" borderId="17" xfId="53" applyFont="1" applyFill="1" applyBorder="1" applyAlignment="1">
      <alignment horizontal="center" vertical="center"/>
    </xf>
    <xf numFmtId="0" fontId="95" fillId="2" borderId="14" xfId="53" applyFont="1" applyFill="1" applyBorder="1" applyAlignment="1">
      <alignment horizontal="center" vertical="center"/>
    </xf>
    <xf numFmtId="0" fontId="95" fillId="2" borderId="15" xfId="53" applyFont="1" applyFill="1" applyBorder="1" applyAlignment="1">
      <alignment horizontal="center" vertical="center"/>
    </xf>
    <xf numFmtId="0" fontId="95" fillId="0" borderId="17" xfId="53" applyFont="1" applyBorder="1" applyAlignment="1">
      <alignment horizontal="left" vertical="center" indent="1"/>
    </xf>
    <xf numFmtId="0" fontId="95" fillId="0" borderId="14" xfId="53" applyFont="1" applyBorder="1" applyAlignment="1">
      <alignment horizontal="left" vertical="center" indent="1"/>
    </xf>
    <xf numFmtId="0" fontId="95" fillId="0" borderId="15" xfId="53" applyFont="1" applyBorder="1" applyAlignment="1">
      <alignment horizontal="left" vertical="center" indent="1"/>
    </xf>
    <xf numFmtId="0" fontId="94" fillId="2" borderId="17" xfId="53" applyFont="1" applyFill="1" applyBorder="1" applyAlignment="1">
      <alignment horizontal="right" vertical="center" indent="2"/>
    </xf>
    <xf numFmtId="0" fontId="94" fillId="2" borderId="15" xfId="53" applyFont="1" applyFill="1" applyBorder="1" applyAlignment="1">
      <alignment horizontal="right" vertical="center" indent="2"/>
    </xf>
    <xf numFmtId="0" fontId="94" fillId="2" borderId="16" xfId="53" applyFont="1" applyFill="1" applyBorder="1" applyAlignment="1">
      <alignment horizontal="right" vertical="center" indent="2"/>
    </xf>
    <xf numFmtId="0" fontId="94" fillId="2" borderId="19" xfId="53" applyFont="1" applyFill="1" applyBorder="1" applyAlignment="1">
      <alignment horizontal="right" vertical="center" indent="2"/>
    </xf>
    <xf numFmtId="0" fontId="94" fillId="2" borderId="20" xfId="53" applyFont="1" applyFill="1" applyBorder="1" applyAlignment="1">
      <alignment horizontal="right" vertical="center" indent="2"/>
    </xf>
    <xf numFmtId="0" fontId="94" fillId="2" borderId="21" xfId="53" applyFont="1" applyFill="1" applyBorder="1" applyAlignment="1">
      <alignment horizontal="right" vertical="center" indent="2"/>
    </xf>
    <xf numFmtId="0" fontId="95" fillId="2" borderId="20" xfId="53" applyFont="1" applyFill="1" applyBorder="1" applyAlignment="1">
      <alignment horizontal="right" vertical="center" indent="2"/>
    </xf>
    <xf numFmtId="0" fontId="95" fillId="2" borderId="21" xfId="53" applyFont="1" applyFill="1" applyBorder="1" applyAlignment="1">
      <alignment horizontal="right" vertical="center" indent="2"/>
    </xf>
    <xf numFmtId="0" fontId="94" fillId="2" borderId="12" xfId="53" applyFont="1" applyFill="1" applyBorder="1" applyAlignment="1">
      <alignment horizontal="right" vertical="center" indent="2"/>
    </xf>
    <xf numFmtId="0" fontId="94" fillId="2" borderId="13" xfId="53" applyFont="1" applyFill="1" applyBorder="1" applyAlignment="1">
      <alignment horizontal="right" vertical="center" indent="2"/>
    </xf>
    <xf numFmtId="0" fontId="94" fillId="2" borderId="12" xfId="53" quotePrefix="1" applyFont="1" applyFill="1" applyBorder="1" applyAlignment="1">
      <alignment horizontal="right" vertical="center" indent="2"/>
    </xf>
    <xf numFmtId="0" fontId="95" fillId="2" borderId="16" xfId="53" applyFont="1" applyFill="1" applyBorder="1" applyAlignment="1">
      <alignment horizontal="right" vertical="center" indent="2"/>
    </xf>
    <xf numFmtId="0" fontId="95" fillId="2" borderId="19" xfId="53" applyFont="1" applyFill="1" applyBorder="1" applyAlignment="1">
      <alignment horizontal="right" vertical="center" indent="2"/>
    </xf>
    <xf numFmtId="0" fontId="95" fillId="2" borderId="16" xfId="53" quotePrefix="1" applyFont="1" applyFill="1" applyBorder="1" applyAlignment="1">
      <alignment horizontal="right" vertical="center" indent="2"/>
    </xf>
    <xf numFmtId="0" fontId="95" fillId="2" borderId="12" xfId="53" applyFont="1" applyFill="1" applyBorder="1" applyAlignment="1">
      <alignment horizontal="right" vertical="center" indent="2"/>
    </xf>
    <xf numFmtId="0" fontId="95" fillId="2" borderId="13" xfId="53" applyFont="1" applyFill="1" applyBorder="1" applyAlignment="1">
      <alignment horizontal="right" vertical="center" indent="2"/>
    </xf>
    <xf numFmtId="0" fontId="95" fillId="2" borderId="18" xfId="53" applyFont="1" applyFill="1" applyBorder="1" applyAlignment="1">
      <alignment horizontal="right" vertical="center" indent="2"/>
    </xf>
    <xf numFmtId="0" fontId="95" fillId="2" borderId="12" xfId="53" applyFont="1" applyFill="1" applyBorder="1" applyAlignment="1">
      <alignment wrapText="1"/>
    </xf>
    <xf numFmtId="0" fontId="95" fillId="2" borderId="18" xfId="53" applyFont="1" applyFill="1" applyBorder="1" applyAlignment="1">
      <alignment wrapText="1"/>
    </xf>
    <xf numFmtId="0" fontId="95" fillId="2" borderId="13" xfId="53" applyFont="1" applyFill="1" applyBorder="1" applyAlignment="1">
      <alignment wrapText="1"/>
    </xf>
    <xf numFmtId="0" fontId="95" fillId="2" borderId="20" xfId="53" applyFont="1" applyFill="1" applyBorder="1" applyAlignment="1">
      <alignment wrapText="1"/>
    </xf>
    <xf numFmtId="0" fontId="95" fillId="2" borderId="5" xfId="53" applyFont="1" applyFill="1" applyBorder="1" applyAlignment="1">
      <alignment wrapText="1"/>
    </xf>
    <xf numFmtId="0" fontId="95" fillId="2" borderId="21" xfId="53" applyFont="1" applyFill="1" applyBorder="1" applyAlignment="1">
      <alignment wrapText="1"/>
    </xf>
    <xf numFmtId="0" fontId="95" fillId="2" borderId="12" xfId="369" applyFont="1" applyFill="1" applyBorder="1" applyAlignment="1">
      <alignment horizontal="left" vertical="center" wrapText="1" indent="1"/>
    </xf>
    <xf numFmtId="0" fontId="95" fillId="2" borderId="18" xfId="369" applyFont="1" applyFill="1" applyBorder="1" applyAlignment="1">
      <alignment horizontal="left" vertical="center" wrapText="1" indent="1"/>
    </xf>
    <xf numFmtId="0" fontId="95" fillId="2" borderId="13" xfId="369" applyFont="1" applyFill="1" applyBorder="1" applyAlignment="1">
      <alignment horizontal="left" vertical="center" wrapText="1" indent="1"/>
    </xf>
    <xf numFmtId="0" fontId="95" fillId="2" borderId="20" xfId="369" applyFont="1" applyFill="1" applyBorder="1" applyAlignment="1">
      <alignment horizontal="left" vertical="center" wrapText="1" indent="1"/>
    </xf>
    <xf numFmtId="0" fontId="95" fillId="2" borderId="5" xfId="369" applyFont="1" applyFill="1" applyBorder="1" applyAlignment="1">
      <alignment horizontal="left" vertical="center" wrapText="1" indent="1"/>
    </xf>
    <xf numFmtId="0" fontId="95" fillId="2" borderId="21" xfId="369" applyFont="1" applyFill="1" applyBorder="1" applyAlignment="1">
      <alignment horizontal="left" vertical="center" wrapText="1" indent="1"/>
    </xf>
    <xf numFmtId="0" fontId="94" fillId="2" borderId="17" xfId="53" applyFont="1" applyFill="1" applyBorder="1" applyAlignment="1">
      <alignment horizontal="center" vertical="center" wrapText="1"/>
    </xf>
    <xf numFmtId="0" fontId="94" fillId="2" borderId="15" xfId="53" applyFont="1" applyFill="1" applyBorder="1" applyAlignment="1">
      <alignment horizontal="center" vertical="center" wrapText="1"/>
    </xf>
    <xf numFmtId="0" fontId="94" fillId="2" borderId="14" xfId="53" applyFont="1" applyFill="1" applyBorder="1" applyAlignment="1">
      <alignment horizontal="center" vertical="center"/>
    </xf>
    <xf numFmtId="0" fontId="94" fillId="2" borderId="15" xfId="53" applyFont="1" applyFill="1" applyBorder="1" applyAlignment="1">
      <alignment horizontal="center" vertical="center"/>
    </xf>
    <xf numFmtId="0" fontId="95" fillId="2" borderId="17" xfId="53" applyFont="1" applyFill="1" applyBorder="1" applyAlignment="1">
      <alignment horizontal="center" vertical="center" wrapText="1"/>
    </xf>
    <xf numFmtId="0" fontId="95" fillId="2" borderId="15" xfId="53" applyFont="1" applyFill="1" applyBorder="1" applyAlignment="1">
      <alignment horizontal="center" vertical="center" wrapText="1"/>
    </xf>
    <xf numFmtId="0" fontId="95" fillId="2" borderId="14" xfId="53" applyFont="1" applyFill="1" applyBorder="1" applyAlignment="1">
      <alignment horizontal="center" vertical="center" wrapText="1"/>
    </xf>
    <xf numFmtId="0" fontId="94" fillId="2" borderId="12" xfId="53" applyFont="1" applyFill="1" applyBorder="1" applyAlignment="1">
      <alignment horizontal="center"/>
    </xf>
    <xf numFmtId="0" fontId="94" fillId="2" borderId="13" xfId="53" applyFont="1" applyFill="1" applyBorder="1" applyAlignment="1">
      <alignment horizontal="center"/>
    </xf>
    <xf numFmtId="0" fontId="95" fillId="0" borderId="17" xfId="53" applyFont="1" applyBorder="1" applyAlignment="1">
      <alignment horizontal="center"/>
    </xf>
    <xf numFmtId="0" fontId="95" fillId="0" borderId="14" xfId="53" applyFont="1" applyBorder="1" applyAlignment="1">
      <alignment horizontal="center"/>
    </xf>
    <xf numFmtId="0" fontId="95" fillId="0" borderId="15" xfId="53" applyFont="1" applyBorder="1" applyAlignment="1">
      <alignment horizontal="center"/>
    </xf>
    <xf numFmtId="0" fontId="95" fillId="2" borderId="12" xfId="435" applyFont="1" applyFill="1" applyBorder="1" applyAlignment="1">
      <alignment horizontal="center"/>
    </xf>
    <xf numFmtId="0" fontId="95" fillId="2" borderId="13" xfId="435" applyFont="1" applyFill="1" applyBorder="1" applyAlignment="1">
      <alignment horizontal="center"/>
    </xf>
    <xf numFmtId="0" fontId="95" fillId="2" borderId="18" xfId="437" applyFont="1" applyFill="1" applyBorder="1" applyAlignment="1">
      <alignment horizontal="center" vertical="top" wrapText="1"/>
    </xf>
    <xf numFmtId="0" fontId="95" fillId="2" borderId="13" xfId="437" applyFont="1" applyFill="1" applyBorder="1" applyAlignment="1">
      <alignment horizontal="center" vertical="top" wrapText="1"/>
    </xf>
    <xf numFmtId="0" fontId="95" fillId="2" borderId="0" xfId="437" applyFont="1" applyFill="1" applyBorder="1" applyAlignment="1">
      <alignment horizontal="center" vertical="top" wrapText="1"/>
    </xf>
    <xf numFmtId="0" fontId="95" fillId="2" borderId="19" xfId="437" applyFont="1" applyFill="1" applyBorder="1" applyAlignment="1">
      <alignment horizontal="center" vertical="top" wrapText="1"/>
    </xf>
    <xf numFmtId="0" fontId="95" fillId="2" borderId="12" xfId="437" applyFont="1" applyFill="1" applyBorder="1" applyAlignment="1">
      <alignment horizontal="center" vertical="top" wrapText="1"/>
    </xf>
    <xf numFmtId="0" fontId="95" fillId="2" borderId="16" xfId="437" applyFont="1" applyFill="1" applyBorder="1" applyAlignment="1">
      <alignment horizontal="center" vertical="top" wrapText="1"/>
    </xf>
    <xf numFmtId="0" fontId="95" fillId="0" borderId="17" xfId="437" applyFont="1" applyBorder="1" applyAlignment="1">
      <alignment horizontal="center"/>
    </xf>
    <xf numFmtId="0" fontId="95" fillId="0" borderId="14" xfId="437" applyFont="1" applyBorder="1" applyAlignment="1">
      <alignment horizontal="center"/>
    </xf>
    <xf numFmtId="0" fontId="95" fillId="2" borderId="18" xfId="437" applyFont="1" applyFill="1" applyBorder="1" applyAlignment="1">
      <alignment horizontal="center" wrapText="1"/>
    </xf>
    <xf numFmtId="0" fontId="95" fillId="2" borderId="13" xfId="437" applyFont="1" applyFill="1" applyBorder="1" applyAlignment="1">
      <alignment horizontal="center" wrapText="1"/>
    </xf>
    <xf numFmtId="0" fontId="95" fillId="2" borderId="17" xfId="437" applyFont="1" applyFill="1" applyBorder="1" applyAlignment="1">
      <alignment horizontal="center" vertical="center"/>
    </xf>
    <xf numFmtId="0" fontId="95" fillId="2" borderId="14" xfId="437" applyFont="1" applyFill="1" applyBorder="1" applyAlignment="1">
      <alignment horizontal="center" vertical="center"/>
    </xf>
    <xf numFmtId="0" fontId="95" fillId="2" borderId="15" xfId="437" applyFont="1" applyFill="1" applyBorder="1" applyAlignment="1">
      <alignment horizontal="center" vertical="center"/>
    </xf>
    <xf numFmtId="0" fontId="95" fillId="2" borderId="12" xfId="437" applyFont="1" applyFill="1" applyBorder="1" applyAlignment="1">
      <alignment horizontal="center"/>
    </xf>
    <xf numFmtId="0" fontId="95" fillId="2" borderId="18" xfId="437" applyFont="1" applyFill="1" applyBorder="1" applyAlignment="1">
      <alignment horizontal="center"/>
    </xf>
    <xf numFmtId="0" fontId="95" fillId="2" borderId="13" xfId="437" applyFont="1" applyFill="1" applyBorder="1" applyAlignment="1">
      <alignment horizontal="center"/>
    </xf>
    <xf numFmtId="0" fontId="95" fillId="2" borderId="20" xfId="437" applyFont="1" applyFill="1" applyBorder="1" applyAlignment="1">
      <alignment horizontal="center"/>
    </xf>
    <xf numFmtId="0" fontId="95" fillId="2" borderId="5" xfId="437" applyFont="1" applyFill="1" applyBorder="1" applyAlignment="1">
      <alignment horizontal="center"/>
    </xf>
    <xf numFmtId="0" fontId="95" fillId="2" borderId="21" xfId="437" applyFont="1" applyFill="1" applyBorder="1" applyAlignment="1">
      <alignment horizontal="center"/>
    </xf>
    <xf numFmtId="0" fontId="95" fillId="2" borderId="17" xfId="437" applyFont="1" applyFill="1" applyBorder="1" applyAlignment="1">
      <alignment horizontal="center"/>
    </xf>
    <xf numFmtId="0" fontId="95" fillId="2" borderId="14" xfId="437" applyFont="1" applyFill="1" applyBorder="1" applyAlignment="1">
      <alignment horizontal="center"/>
    </xf>
    <xf numFmtId="0" fontId="95" fillId="2" borderId="15" xfId="437" applyFont="1" applyFill="1" applyBorder="1" applyAlignment="1">
      <alignment horizontal="center"/>
    </xf>
    <xf numFmtId="0" fontId="95" fillId="2" borderId="41" xfId="435" applyFont="1" applyFill="1" applyBorder="1" applyAlignment="1">
      <alignment horizontal="center" vertical="center" wrapText="1"/>
    </xf>
    <xf numFmtId="0" fontId="95" fillId="2" borderId="42" xfId="435" applyFont="1" applyFill="1" applyBorder="1" applyAlignment="1">
      <alignment horizontal="center" vertical="center" wrapText="1"/>
    </xf>
    <xf numFmtId="0" fontId="95" fillId="2" borderId="30" xfId="435" applyFont="1" applyFill="1" applyBorder="1" applyAlignment="1">
      <alignment horizontal="center" vertical="center" wrapText="1"/>
    </xf>
    <xf numFmtId="0" fontId="95" fillId="2" borderId="12" xfId="435" applyFont="1" applyFill="1" applyBorder="1" applyAlignment="1">
      <alignment horizontal="center" wrapText="1"/>
    </xf>
    <xf numFmtId="0" fontId="95" fillId="2" borderId="18" xfId="435" applyFont="1" applyFill="1" applyBorder="1" applyAlignment="1">
      <alignment horizontal="center" wrapText="1"/>
    </xf>
    <xf numFmtId="0" fontId="95" fillId="2" borderId="12" xfId="435" applyFont="1" applyFill="1" applyBorder="1" applyAlignment="1">
      <alignment horizontal="center" vertical="top" wrapText="1"/>
    </xf>
    <xf numFmtId="0" fontId="95" fillId="2" borderId="13" xfId="435" applyFont="1" applyFill="1" applyBorder="1" applyAlignment="1">
      <alignment horizontal="center" vertical="top" wrapText="1"/>
    </xf>
    <xf numFmtId="14" fontId="95" fillId="2" borderId="12" xfId="435" applyNumberFormat="1" applyFont="1" applyFill="1" applyBorder="1" applyAlignment="1">
      <alignment horizontal="center" vertical="center" wrapText="1"/>
    </xf>
    <xf numFmtId="14" fontId="95" fillId="2" borderId="20" xfId="435" applyNumberFormat="1" applyFont="1" applyFill="1" applyBorder="1" applyAlignment="1">
      <alignment horizontal="center" vertical="center" wrapText="1"/>
    </xf>
    <xf numFmtId="14" fontId="95" fillId="2" borderId="13" xfId="435" applyNumberFormat="1" applyFont="1" applyFill="1" applyBorder="1" applyAlignment="1">
      <alignment horizontal="center" vertical="center" wrapText="1"/>
    </xf>
    <xf numFmtId="14" fontId="95" fillId="2" borderId="21" xfId="435" applyNumberFormat="1" applyFont="1" applyFill="1" applyBorder="1" applyAlignment="1">
      <alignment horizontal="center" vertical="center" wrapText="1"/>
    </xf>
    <xf numFmtId="0" fontId="95" fillId="2" borderId="13" xfId="435" applyFont="1" applyFill="1" applyBorder="1" applyAlignment="1">
      <alignment horizontal="center" wrapText="1"/>
    </xf>
    <xf numFmtId="0" fontId="95" fillId="2" borderId="41" xfId="435" applyFont="1" applyFill="1" applyBorder="1" applyAlignment="1">
      <alignment horizontal="center" vertical="top" wrapText="1"/>
    </xf>
    <xf numFmtId="0" fontId="95" fillId="2" borderId="42" xfId="435" applyFont="1" applyFill="1" applyBorder="1" applyAlignment="1">
      <alignment horizontal="center" vertical="top" wrapText="1"/>
    </xf>
    <xf numFmtId="0" fontId="95" fillId="2" borderId="16" xfId="435" applyFont="1" applyFill="1" applyBorder="1" applyAlignment="1">
      <alignment horizontal="center" vertical="top" wrapText="1"/>
    </xf>
    <xf numFmtId="0" fontId="95" fillId="2" borderId="19" xfId="435" applyFont="1" applyFill="1" applyBorder="1" applyAlignment="1">
      <alignment horizontal="center" vertical="top" wrapText="1"/>
    </xf>
    <xf numFmtId="0" fontId="95" fillId="2" borderId="12" xfId="53" applyFont="1" applyFill="1" applyBorder="1" applyAlignment="1">
      <alignment horizontal="center" vertical="center"/>
    </xf>
    <xf numFmtId="0" fontId="95" fillId="2" borderId="18" xfId="53" applyFont="1" applyFill="1" applyBorder="1" applyAlignment="1">
      <alignment horizontal="center" vertical="center"/>
    </xf>
    <xf numFmtId="0" fontId="95" fillId="2" borderId="13" xfId="53" applyFont="1" applyFill="1" applyBorder="1" applyAlignment="1">
      <alignment horizontal="center" vertical="center"/>
    </xf>
    <xf numFmtId="49" fontId="95" fillId="2" borderId="17" xfId="53" applyNumberFormat="1" applyFont="1" applyFill="1" applyBorder="1" applyAlignment="1">
      <alignment horizontal="center"/>
    </xf>
    <xf numFmtId="49" fontId="95" fillId="2" borderId="15" xfId="53" applyNumberFormat="1" applyFont="1" applyFill="1" applyBorder="1" applyAlignment="1">
      <alignment horizontal="center"/>
    </xf>
    <xf numFmtId="0" fontId="95" fillId="2" borderId="12" xfId="53" applyFont="1" applyFill="1" applyBorder="1" applyAlignment="1">
      <alignment horizontal="center"/>
    </xf>
    <xf numFmtId="0" fontId="95" fillId="2" borderId="13" xfId="53" applyFont="1" applyFill="1" applyBorder="1" applyAlignment="1">
      <alignment horizontal="center"/>
    </xf>
    <xf numFmtId="1" fontId="97" fillId="65" borderId="12" xfId="429" applyNumberFormat="1" applyFont="1" applyFill="1" applyBorder="1" applyAlignment="1">
      <alignment horizontal="center" vertical="center" wrapText="1"/>
    </xf>
    <xf numFmtId="1" fontId="97" fillId="65" borderId="13" xfId="429" applyNumberFormat="1" applyFont="1" applyFill="1" applyBorder="1" applyAlignment="1">
      <alignment horizontal="center" vertical="center" wrapText="1"/>
    </xf>
    <xf numFmtId="1" fontId="97" fillId="65" borderId="16" xfId="429" applyNumberFormat="1" applyFont="1" applyFill="1" applyBorder="1" applyAlignment="1">
      <alignment horizontal="center" vertical="center" wrapText="1"/>
    </xf>
    <xf numFmtId="1" fontId="97" fillId="65" borderId="19" xfId="429" applyNumberFormat="1" applyFont="1" applyFill="1" applyBorder="1" applyAlignment="1">
      <alignment horizontal="center" vertical="center" wrapText="1"/>
    </xf>
    <xf numFmtId="1" fontId="97" fillId="65" borderId="20" xfId="429" applyNumberFormat="1" applyFont="1" applyFill="1" applyBorder="1" applyAlignment="1">
      <alignment horizontal="center" vertical="center" wrapText="1"/>
    </xf>
    <xf numFmtId="1" fontId="97" fillId="65" borderId="21" xfId="429" applyNumberFormat="1" applyFont="1" applyFill="1" applyBorder="1" applyAlignment="1">
      <alignment horizontal="center" vertical="center" wrapText="1"/>
    </xf>
    <xf numFmtId="0" fontId="41" fillId="2" borderId="12" xfId="429" applyFont="1" applyFill="1" applyBorder="1" applyAlignment="1">
      <alignment horizontal="center" vertical="center"/>
    </xf>
    <xf numFmtId="0" fontId="41" fillId="2" borderId="18" xfId="429" applyFont="1" applyFill="1" applyBorder="1" applyAlignment="1">
      <alignment horizontal="center" vertical="center"/>
    </xf>
    <xf numFmtId="0" fontId="41" fillId="2" borderId="13" xfId="429" applyFont="1" applyFill="1" applyBorder="1" applyAlignment="1">
      <alignment horizontal="center" vertical="center"/>
    </xf>
    <xf numFmtId="0" fontId="9" fillId="2" borderId="41" xfId="429" applyFont="1" applyFill="1" applyBorder="1" applyAlignment="1">
      <alignment horizontal="center" vertical="center" wrapText="1"/>
    </xf>
    <xf numFmtId="0" fontId="9" fillId="2" borderId="42" xfId="429" applyFont="1" applyFill="1" applyBorder="1" applyAlignment="1">
      <alignment horizontal="center" vertical="center" wrapText="1"/>
    </xf>
    <xf numFmtId="0" fontId="9" fillId="2" borderId="30" xfId="429" applyFont="1" applyFill="1" applyBorder="1" applyAlignment="1">
      <alignment horizontal="center" vertical="center" wrapText="1"/>
    </xf>
    <xf numFmtId="0" fontId="9" fillId="2" borderId="17" xfId="430" applyFont="1" applyFill="1" applyBorder="1" applyAlignment="1">
      <alignment horizontal="center" vertical="top" wrapText="1"/>
    </xf>
    <xf numFmtId="0" fontId="9" fillId="2" borderId="15" xfId="430" applyFont="1" applyFill="1" applyBorder="1" applyAlignment="1">
      <alignment horizontal="center" vertical="top" wrapText="1"/>
    </xf>
    <xf numFmtId="0" fontId="41" fillId="2" borderId="17" xfId="430" applyFont="1" applyFill="1" applyBorder="1" applyAlignment="1">
      <alignment horizontal="center" vertical="top" wrapText="1"/>
    </xf>
    <xf numFmtId="0" fontId="41" fillId="2" borderId="15" xfId="430" applyFont="1" applyFill="1" applyBorder="1" applyAlignment="1">
      <alignment horizontal="center" vertical="top" wrapText="1"/>
    </xf>
    <xf numFmtId="0" fontId="41" fillId="2" borderId="20" xfId="430" applyFont="1" applyFill="1" applyBorder="1" applyAlignment="1">
      <alignment horizontal="center" vertical="center" wrapText="1"/>
    </xf>
    <xf numFmtId="0" fontId="41" fillId="2" borderId="21" xfId="430" applyFont="1" applyFill="1" applyBorder="1" applyAlignment="1">
      <alignment horizontal="center" vertical="center" wrapText="1"/>
    </xf>
    <xf numFmtId="0" fontId="41" fillId="2" borderId="20" xfId="430" applyFont="1" applyFill="1" applyBorder="1" applyAlignment="1">
      <alignment horizontal="center" wrapText="1"/>
    </xf>
    <xf numFmtId="0" fontId="41" fillId="2" borderId="21" xfId="430" applyFont="1" applyFill="1" applyBorder="1" applyAlignment="1">
      <alignment horizontal="center" wrapText="1"/>
    </xf>
    <xf numFmtId="0" fontId="90" fillId="2" borderId="41" xfId="429" applyFont="1" applyFill="1" applyBorder="1" applyAlignment="1">
      <alignment horizontal="right" vertical="center" wrapText="1" indent="1"/>
    </xf>
    <xf numFmtId="0" fontId="90" fillId="2" borderId="30" xfId="429" applyFont="1" applyFill="1" applyBorder="1" applyAlignment="1">
      <alignment horizontal="right" vertical="center" wrapText="1" indent="1"/>
    </xf>
    <xf numFmtId="0" fontId="41" fillId="2" borderId="12" xfId="429" applyFont="1" applyFill="1" applyBorder="1" applyAlignment="1">
      <alignment horizontal="center" vertical="center" wrapText="1"/>
    </xf>
    <xf numFmtId="0" fontId="41" fillId="2" borderId="18" xfId="429" applyFont="1" applyFill="1" applyBorder="1" applyAlignment="1">
      <alignment horizontal="center" vertical="center" wrapText="1"/>
    </xf>
    <xf numFmtId="0" fontId="41" fillId="2" borderId="41" xfId="429" applyFont="1" applyFill="1" applyBorder="1" applyAlignment="1">
      <alignment horizontal="center" vertical="center" wrapText="1"/>
    </xf>
    <xf numFmtId="0" fontId="41" fillId="2" borderId="30" xfId="429" applyFont="1" applyFill="1" applyBorder="1" applyAlignment="1">
      <alignment horizontal="center" vertical="center" wrapText="1"/>
    </xf>
    <xf numFmtId="0" fontId="41" fillId="2" borderId="17" xfId="429" applyFont="1" applyFill="1" applyBorder="1" applyAlignment="1">
      <alignment horizontal="center" wrapText="1"/>
    </xf>
    <xf numFmtId="0" fontId="41" fillId="2" borderId="14" xfId="429" applyFont="1" applyFill="1" applyBorder="1" applyAlignment="1">
      <alignment horizontal="center" wrapText="1"/>
    </xf>
    <xf numFmtId="0" fontId="41" fillId="2" borderId="15" xfId="429" applyFont="1" applyFill="1" applyBorder="1" applyAlignment="1">
      <alignment horizontal="center" wrapText="1"/>
    </xf>
    <xf numFmtId="0" fontId="41" fillId="2" borderId="12" xfId="429" applyFont="1" applyFill="1" applyBorder="1" applyAlignment="1">
      <alignment horizontal="left" vertical="center" wrapText="1" indent="1"/>
    </xf>
    <xf numFmtId="0" fontId="41" fillId="2" borderId="18" xfId="429" applyFont="1" applyFill="1" applyBorder="1" applyAlignment="1">
      <alignment horizontal="left" vertical="center" wrapText="1" indent="1"/>
    </xf>
    <xf numFmtId="0" fontId="41" fillId="2" borderId="13" xfId="429" applyFont="1" applyFill="1" applyBorder="1" applyAlignment="1">
      <alignment horizontal="left" vertical="center" wrapText="1" indent="1"/>
    </xf>
    <xf numFmtId="0" fontId="41" fillId="2" borderId="20" xfId="429" applyFont="1" applyFill="1" applyBorder="1" applyAlignment="1">
      <alignment horizontal="left" vertical="center" wrapText="1" indent="1"/>
    </xf>
    <xf numFmtId="0" fontId="41" fillId="2" borderId="5" xfId="429" applyFont="1" applyFill="1" applyBorder="1" applyAlignment="1">
      <alignment horizontal="left" vertical="center" wrapText="1" indent="1"/>
    </xf>
    <xf numFmtId="0" fontId="41" fillId="2" borderId="21" xfId="429" applyFont="1" applyFill="1" applyBorder="1" applyAlignment="1">
      <alignment horizontal="left" vertical="center" wrapText="1" indent="1"/>
    </xf>
    <xf numFmtId="0" fontId="41" fillId="2" borderId="17" xfId="429" applyFont="1" applyFill="1" applyBorder="1" applyAlignment="1">
      <alignment horizontal="center" vertical="top" wrapText="1"/>
    </xf>
    <xf numFmtId="0" fontId="41" fillId="2" borderId="15" xfId="429" applyFont="1" applyFill="1" applyBorder="1" applyAlignment="1">
      <alignment horizontal="center" vertical="top" wrapText="1"/>
    </xf>
    <xf numFmtId="0" fontId="41" fillId="2" borderId="14" xfId="429" applyFont="1" applyFill="1" applyBorder="1" applyAlignment="1">
      <alignment horizontal="center" vertical="top" wrapText="1"/>
    </xf>
    <xf numFmtId="0" fontId="41" fillId="2" borderId="17" xfId="429" applyFont="1" applyFill="1" applyBorder="1" applyAlignment="1">
      <alignment horizontal="center" vertical="center"/>
    </xf>
    <xf numFmtId="0" fontId="41" fillId="2" borderId="14" xfId="429" applyFont="1" applyFill="1" applyBorder="1" applyAlignment="1">
      <alignment horizontal="center" vertical="center"/>
    </xf>
    <xf numFmtId="0" fontId="41" fillId="2" borderId="15" xfId="429" applyFont="1" applyFill="1" applyBorder="1" applyAlignment="1">
      <alignment horizontal="center" vertical="center"/>
    </xf>
    <xf numFmtId="0" fontId="93" fillId="0" borderId="0" xfId="428" applyFill="1">
      <alignment horizontal="left" vertical="center"/>
    </xf>
  </cellXfs>
  <cellStyles count="2219">
    <cellStyle name="0mitP" xfId="54"/>
    <cellStyle name="0mitP 2" xfId="439"/>
    <cellStyle name="0ohneP" xfId="55"/>
    <cellStyle name="0ohneP 2" xfId="440"/>
    <cellStyle name="10mitP" xfId="56"/>
    <cellStyle name="10mitP 2" xfId="441"/>
    <cellStyle name="12mitP" xfId="57"/>
    <cellStyle name="12mitP 2" xfId="442"/>
    <cellStyle name="12ohneP" xfId="58"/>
    <cellStyle name="12ohneP 2" xfId="443"/>
    <cellStyle name="13mitP" xfId="59"/>
    <cellStyle name="13mitP 2" xfId="444"/>
    <cellStyle name="1mitP" xfId="60"/>
    <cellStyle name="1mitP 2" xfId="445"/>
    <cellStyle name="1ohneP" xfId="61"/>
    <cellStyle name="20 % - Akzent1" xfId="11" builtinId="30" hidden="1"/>
    <cellStyle name="20 % - Akzent1 2" xfId="62"/>
    <cellStyle name="20 % - Akzent2" xfId="15" builtinId="34" hidden="1"/>
    <cellStyle name="20 % - Akzent2 2" xfId="63"/>
    <cellStyle name="20 % - Akzent3" xfId="19" builtinId="38" hidden="1"/>
    <cellStyle name="20 % - Akzent3 2" xfId="64"/>
    <cellStyle name="20 % - Akzent4" xfId="23" builtinId="42" hidden="1"/>
    <cellStyle name="20 % - Akzent4 2" xfId="65"/>
    <cellStyle name="20 % - Akzent5" xfId="27" builtinId="46" hidden="1"/>
    <cellStyle name="20 % - Akzent5 2" xfId="66"/>
    <cellStyle name="20 % - Akzent6" xfId="31" builtinId="50" hidden="1"/>
    <cellStyle name="20 % - Akzent6 2" xfId="67"/>
    <cellStyle name="20% - Accent1" xfId="446"/>
    <cellStyle name="20% - Accent2" xfId="447"/>
    <cellStyle name="20% - Accent3" xfId="448"/>
    <cellStyle name="20% - Accent4" xfId="449"/>
    <cellStyle name="20% - Accent5" xfId="450"/>
    <cellStyle name="20% - Accent6" xfId="451"/>
    <cellStyle name="20% - Akzent1" xfId="68"/>
    <cellStyle name="20% - Akzent1 2" xfId="69"/>
    <cellStyle name="20% - Akzent1 3" xfId="70"/>
    <cellStyle name="20% - Akzent1 4" xfId="71"/>
    <cellStyle name="20% - Akzent1 5" xfId="72"/>
    <cellStyle name="20% - Akzent1 6" xfId="73"/>
    <cellStyle name="20% - Akzent1_XY Diagramm 1 jg.ms" xfId="74"/>
    <cellStyle name="20% - Akzent2" xfId="75"/>
    <cellStyle name="20% - Akzent2 2" xfId="76"/>
    <cellStyle name="20% - Akzent2 3" xfId="77"/>
    <cellStyle name="20% - Akzent2 4" xfId="78"/>
    <cellStyle name="20% - Akzent2 5" xfId="79"/>
    <cellStyle name="20% - Akzent2 6" xfId="80"/>
    <cellStyle name="20% - Akzent2_XY Diagramm 1 jg.ms" xfId="81"/>
    <cellStyle name="20% - Akzent3" xfId="82"/>
    <cellStyle name="20% - Akzent3 2" xfId="83"/>
    <cellStyle name="20% - Akzent3 3" xfId="84"/>
    <cellStyle name="20% - Akzent3 4" xfId="85"/>
    <cellStyle name="20% - Akzent3 5" xfId="86"/>
    <cellStyle name="20% - Akzent3 6" xfId="87"/>
    <cellStyle name="20% - Akzent3_XY Diagramm 1 jg.ms" xfId="88"/>
    <cellStyle name="20% - Akzent4" xfId="89"/>
    <cellStyle name="20% - Akzent4 2" xfId="90"/>
    <cellStyle name="20% - Akzent4 3" xfId="91"/>
    <cellStyle name="20% - Akzent4 4" xfId="92"/>
    <cellStyle name="20% - Akzent4 5" xfId="93"/>
    <cellStyle name="20% - Akzent4 6" xfId="94"/>
    <cellStyle name="20% - Akzent4_XY Diagramm 1 jg.ms" xfId="95"/>
    <cellStyle name="20% - Akzent5" xfId="96"/>
    <cellStyle name="20% - Akzent5 2" xfId="97"/>
    <cellStyle name="20% - Akzent5 3" xfId="98"/>
    <cellStyle name="20% - Akzent5 4" xfId="99"/>
    <cellStyle name="20% - Akzent5 5" xfId="100"/>
    <cellStyle name="20% - Akzent5 6" xfId="101"/>
    <cellStyle name="20% - Akzent5_XY Diagramm 1 jg.ms" xfId="102"/>
    <cellStyle name="20% - Akzent6" xfId="103"/>
    <cellStyle name="20% - Akzent6 2" xfId="104"/>
    <cellStyle name="20% - Akzent6 3" xfId="105"/>
    <cellStyle name="20% - Akzent6 4" xfId="106"/>
    <cellStyle name="20% - Akzent6 5" xfId="107"/>
    <cellStyle name="20% - Akzent6 6" xfId="108"/>
    <cellStyle name="20% - Akzent6_XY Diagramm 1 jg.ms" xfId="109"/>
    <cellStyle name="2mitP" xfId="110"/>
    <cellStyle name="2ohneP" xfId="111"/>
    <cellStyle name="2x indented GHG Textfiels" xfId="112"/>
    <cellStyle name="2x indented GHG Textfiels 2" xfId="452"/>
    <cellStyle name="3mitP" xfId="113"/>
    <cellStyle name="3mitP 2" xfId="453"/>
    <cellStyle name="3ohneP" xfId="114"/>
    <cellStyle name="3ohneP 2" xfId="454"/>
    <cellStyle name="40 % - Akzent1" xfId="12" builtinId="31" hidden="1"/>
    <cellStyle name="40 % - Akzent1 2" xfId="115"/>
    <cellStyle name="40 % - Akzent2" xfId="16" builtinId="35" hidden="1"/>
    <cellStyle name="40 % - Akzent2 2" xfId="116"/>
    <cellStyle name="40 % - Akzent3" xfId="20" builtinId="39" hidden="1"/>
    <cellStyle name="40 % - Akzent3 2" xfId="117"/>
    <cellStyle name="40 % - Akzent4" xfId="24" builtinId="43" hidden="1"/>
    <cellStyle name="40 % - Akzent4 2" xfId="118"/>
    <cellStyle name="40 % - Akzent5" xfId="28" builtinId="47" hidden="1"/>
    <cellStyle name="40 % - Akzent5 2" xfId="119"/>
    <cellStyle name="40 % - Akzent6" xfId="32" builtinId="51" hidden="1"/>
    <cellStyle name="40 % - Akzent6 2" xfId="120"/>
    <cellStyle name="40% - Accent1" xfId="455"/>
    <cellStyle name="40% - Accent2" xfId="456"/>
    <cellStyle name="40% - Accent3" xfId="457"/>
    <cellStyle name="40% - Accent4" xfId="458"/>
    <cellStyle name="40% - Accent5" xfId="459"/>
    <cellStyle name="40% - Accent6" xfId="460"/>
    <cellStyle name="40% - Akzent1" xfId="121"/>
    <cellStyle name="40% - Akzent1 2" xfId="122"/>
    <cellStyle name="40% - Akzent1 3" xfId="123"/>
    <cellStyle name="40% - Akzent1 4" xfId="124"/>
    <cellStyle name="40% - Akzent1 5" xfId="125"/>
    <cellStyle name="40% - Akzent1 6" xfId="126"/>
    <cellStyle name="40% - Akzent1_XY Diagramm 1 jg.ms" xfId="127"/>
    <cellStyle name="40% - Akzent2" xfId="128"/>
    <cellStyle name="40% - Akzent2 2" xfId="129"/>
    <cellStyle name="40% - Akzent2 3" xfId="130"/>
    <cellStyle name="40% - Akzent2 4" xfId="131"/>
    <cellStyle name="40% - Akzent2 5" xfId="132"/>
    <cellStyle name="40% - Akzent2 6" xfId="133"/>
    <cellStyle name="40% - Akzent2_XY Diagramm 1 jg.ms" xfId="134"/>
    <cellStyle name="40% - Akzent3" xfId="135"/>
    <cellStyle name="40% - Akzent3 2" xfId="136"/>
    <cellStyle name="40% - Akzent3 3" xfId="137"/>
    <cellStyle name="40% - Akzent3 4" xfId="138"/>
    <cellStyle name="40% - Akzent3 5" xfId="139"/>
    <cellStyle name="40% - Akzent3 6" xfId="140"/>
    <cellStyle name="40% - Akzent3_XY Diagramm 1 jg.ms" xfId="141"/>
    <cellStyle name="40% - Akzent4" xfId="142"/>
    <cellStyle name="40% - Akzent4 2" xfId="143"/>
    <cellStyle name="40% - Akzent4 3" xfId="144"/>
    <cellStyle name="40% - Akzent4 4" xfId="145"/>
    <cellStyle name="40% - Akzent4 5" xfId="146"/>
    <cellStyle name="40% - Akzent4 6" xfId="147"/>
    <cellStyle name="40% - Akzent4_XY Diagramm 1 jg.ms" xfId="148"/>
    <cellStyle name="40% - Akzent5" xfId="149"/>
    <cellStyle name="40% - Akzent5 2" xfId="150"/>
    <cellStyle name="40% - Akzent5 3" xfId="151"/>
    <cellStyle name="40% - Akzent5 4" xfId="152"/>
    <cellStyle name="40% - Akzent5 5" xfId="153"/>
    <cellStyle name="40% - Akzent5 6" xfId="154"/>
    <cellStyle name="40% - Akzent5_XY Diagramm 1 jg.ms" xfId="155"/>
    <cellStyle name="40% - Akzent6" xfId="156"/>
    <cellStyle name="40% - Akzent6 2" xfId="157"/>
    <cellStyle name="40% - Akzent6 3" xfId="158"/>
    <cellStyle name="40% - Akzent6 4" xfId="159"/>
    <cellStyle name="40% - Akzent6 5" xfId="160"/>
    <cellStyle name="40% - Akzent6 6" xfId="161"/>
    <cellStyle name="40% - Akzent6_XY Diagramm 1 jg.ms" xfId="162"/>
    <cellStyle name="4mitP" xfId="163"/>
    <cellStyle name="4mitP 2" xfId="461"/>
    <cellStyle name="4ohneP" xfId="164"/>
    <cellStyle name="5x indented GHG Textfiels" xfId="165"/>
    <cellStyle name="60 % - Akzent1" xfId="13" builtinId="32" hidden="1"/>
    <cellStyle name="60 % - Akzent1 2" xfId="166"/>
    <cellStyle name="60 % - Akzent2" xfId="17" builtinId="36" hidden="1"/>
    <cellStyle name="60 % - Akzent2 2" xfId="167"/>
    <cellStyle name="60 % - Akzent3" xfId="21" builtinId="40" hidden="1"/>
    <cellStyle name="60 % - Akzent3 2" xfId="168"/>
    <cellStyle name="60 % - Akzent4" xfId="25" builtinId="44" hidden="1"/>
    <cellStyle name="60 % - Akzent4 2" xfId="169"/>
    <cellStyle name="60 % - Akzent5" xfId="29" builtinId="48" hidden="1"/>
    <cellStyle name="60 % - Akzent5 2" xfId="170"/>
    <cellStyle name="60 % - Akzent6" xfId="33" builtinId="52" hidden="1"/>
    <cellStyle name="60 % - Akzent6 2" xfId="171"/>
    <cellStyle name="60% - Accent1" xfId="462"/>
    <cellStyle name="60% - Accent2" xfId="463"/>
    <cellStyle name="60% - Accent3" xfId="464"/>
    <cellStyle name="60% - Accent4" xfId="465"/>
    <cellStyle name="60% - Accent5" xfId="466"/>
    <cellStyle name="60% - Accent6" xfId="467"/>
    <cellStyle name="60% - Akzent1" xfId="172"/>
    <cellStyle name="60% - Akzent1 2" xfId="173"/>
    <cellStyle name="60% - Akzent1 3" xfId="174"/>
    <cellStyle name="60% - Akzent1 4" xfId="175"/>
    <cellStyle name="60% - Akzent1 5" xfId="176"/>
    <cellStyle name="60% - Akzent1 6" xfId="177"/>
    <cellStyle name="60% - Akzent1_XY Diagramm 1 jg.ms" xfId="178"/>
    <cellStyle name="60% - Akzent2" xfId="179"/>
    <cellStyle name="60% - Akzent2 2" xfId="180"/>
    <cellStyle name="60% - Akzent2 3" xfId="181"/>
    <cellStyle name="60% - Akzent2 4" xfId="182"/>
    <cellStyle name="60% - Akzent2 5" xfId="183"/>
    <cellStyle name="60% - Akzent2 6" xfId="184"/>
    <cellStyle name="60% - Akzent2_XY Diagramm 1 jg.ms" xfId="185"/>
    <cellStyle name="60% - Akzent3" xfId="186"/>
    <cellStyle name="60% - Akzent3 2" xfId="187"/>
    <cellStyle name="60% - Akzent3 3" xfId="188"/>
    <cellStyle name="60% - Akzent3 4" xfId="189"/>
    <cellStyle name="60% - Akzent3 5" xfId="190"/>
    <cellStyle name="60% - Akzent3 6" xfId="191"/>
    <cellStyle name="60% - Akzent3_XY Diagramm 1 jg.ms" xfId="192"/>
    <cellStyle name="60% - Akzent4" xfId="193"/>
    <cellStyle name="60% - Akzent4 2" xfId="194"/>
    <cellStyle name="60% - Akzent4 3" xfId="195"/>
    <cellStyle name="60% - Akzent4 4" xfId="196"/>
    <cellStyle name="60% - Akzent4 5" xfId="197"/>
    <cellStyle name="60% - Akzent4 6" xfId="198"/>
    <cellStyle name="60% - Akzent4_XY Diagramm 1 jg.ms" xfId="199"/>
    <cellStyle name="60% - Akzent5" xfId="200"/>
    <cellStyle name="60% - Akzent5 2" xfId="201"/>
    <cellStyle name="60% - Akzent5 3" xfId="202"/>
    <cellStyle name="60% - Akzent5 4" xfId="203"/>
    <cellStyle name="60% - Akzent5 5" xfId="204"/>
    <cellStyle name="60% - Akzent5 6" xfId="205"/>
    <cellStyle name="60% - Akzent5_XY Diagramm 1 jg.ms" xfId="206"/>
    <cellStyle name="60% - Akzent6" xfId="207"/>
    <cellStyle name="60% - Akzent6 2" xfId="208"/>
    <cellStyle name="60% - Akzent6 3" xfId="209"/>
    <cellStyle name="60% - Akzent6 4" xfId="210"/>
    <cellStyle name="60% - Akzent6 5" xfId="211"/>
    <cellStyle name="60% - Akzent6 6" xfId="212"/>
    <cellStyle name="60% - Akzent6_XY Diagramm 1 jg.ms" xfId="213"/>
    <cellStyle name="6mitP" xfId="214"/>
    <cellStyle name="6mitP 2" xfId="468"/>
    <cellStyle name="6mitP_FS18_R13_Revision_2005" xfId="637"/>
    <cellStyle name="6ohneP" xfId="215"/>
    <cellStyle name="6ohneP 2" xfId="469"/>
    <cellStyle name="7mitP" xfId="216"/>
    <cellStyle name="7mitP 2" xfId="470"/>
    <cellStyle name="9mitP" xfId="217"/>
    <cellStyle name="9mitP 2" xfId="471"/>
    <cellStyle name="9mitP_FS18_R13_Revision_2005" xfId="638"/>
    <cellStyle name="9ohneP" xfId="218"/>
    <cellStyle name="9ohneP 2" xfId="472"/>
    <cellStyle name="A4 Auto Format" xfId="219"/>
    <cellStyle name="A4 Auto Format 2" xfId="473"/>
    <cellStyle name="A4 Auto Format 3" xfId="474"/>
    <cellStyle name="A4 Gg" xfId="220"/>
    <cellStyle name="A4 Gg 2" xfId="475"/>
    <cellStyle name="A4 Gg 3" xfId="476"/>
    <cellStyle name="A4 kg" xfId="221"/>
    <cellStyle name="A4 kg 2" xfId="477"/>
    <cellStyle name="A4 kg 3" xfId="478"/>
    <cellStyle name="A4 kt" xfId="222"/>
    <cellStyle name="A4 kt 2" xfId="479"/>
    <cellStyle name="A4 kt 3" xfId="480"/>
    <cellStyle name="A4 No Format" xfId="223"/>
    <cellStyle name="A4 No Format 2" xfId="481"/>
    <cellStyle name="A4 No Format 3" xfId="482"/>
    <cellStyle name="A4 Normal" xfId="224"/>
    <cellStyle name="A4 Normal 2" xfId="483"/>
    <cellStyle name="A4 Normal 3" xfId="484"/>
    <cellStyle name="A4 Stck" xfId="225"/>
    <cellStyle name="A4 Stck 2" xfId="485"/>
    <cellStyle name="A4 Stck 3" xfId="486"/>
    <cellStyle name="A4 Stk" xfId="226"/>
    <cellStyle name="A4 Stk 2" xfId="487"/>
    <cellStyle name="A4 Stk 3" xfId="488"/>
    <cellStyle name="A4 T.Stk" xfId="227"/>
    <cellStyle name="A4 T.Stk 2" xfId="489"/>
    <cellStyle name="A4 T.Stk 3" xfId="490"/>
    <cellStyle name="A4 TJ" xfId="228"/>
    <cellStyle name="A4 TJ 2" xfId="491"/>
    <cellStyle name="A4 TJ 3" xfId="492"/>
    <cellStyle name="A4 TStk" xfId="229"/>
    <cellStyle name="A4 TStk 2" xfId="493"/>
    <cellStyle name="A4 TStk 3" xfId="494"/>
    <cellStyle name="A4 Year" xfId="230"/>
    <cellStyle name="A4 Year 2" xfId="495"/>
    <cellStyle name="A4 Year 3" xfId="496"/>
    <cellStyle name="Accent1" xfId="497"/>
    <cellStyle name="Accent2" xfId="498"/>
    <cellStyle name="Accent3" xfId="499"/>
    <cellStyle name="Accent4" xfId="500"/>
    <cellStyle name="Accent5" xfId="501"/>
    <cellStyle name="Accent6" xfId="502"/>
    <cellStyle name="AggblueBoldCels" xfId="231"/>
    <cellStyle name="AggblueBoldCels 2" xfId="503"/>
    <cellStyle name="AggblueCels" xfId="232"/>
    <cellStyle name="AggblueCels 2" xfId="504"/>
    <cellStyle name="AggblueCels_1x" xfId="505"/>
    <cellStyle name="AggBoldCells" xfId="233"/>
    <cellStyle name="AggCels" xfId="234"/>
    <cellStyle name="AggGreen" xfId="235"/>
    <cellStyle name="AggGreen 2" xfId="506"/>
    <cellStyle name="AggGreen_Bbdr" xfId="507"/>
    <cellStyle name="AggGreen12" xfId="236"/>
    <cellStyle name="AggGreen12 2" xfId="508"/>
    <cellStyle name="AggOrange" xfId="237"/>
    <cellStyle name="AggOrange 2" xfId="509"/>
    <cellStyle name="AggOrange_B_border" xfId="510"/>
    <cellStyle name="AggOrange9" xfId="238"/>
    <cellStyle name="AggOrange9 2" xfId="511"/>
    <cellStyle name="AggOrangeLB_2x" xfId="239"/>
    <cellStyle name="AggOrangeLBorder" xfId="240"/>
    <cellStyle name="AggOrangeLBorder 2" xfId="512"/>
    <cellStyle name="AggOrangeRBorder" xfId="241"/>
    <cellStyle name="AggOrangeRBorder 2" xfId="513"/>
    <cellStyle name="AggOrangeRBorder_CRFReport-template" xfId="514"/>
    <cellStyle name="Akzent1" xfId="10" builtinId="29" hidden="1"/>
    <cellStyle name="Akzent1 2" xfId="242"/>
    <cellStyle name="Akzent1 3" xfId="243"/>
    <cellStyle name="Akzent1 4" xfId="244"/>
    <cellStyle name="Akzent1 5" xfId="245"/>
    <cellStyle name="Akzent1 6" xfId="246"/>
    <cellStyle name="Akzent2" xfId="14" builtinId="33" hidden="1"/>
    <cellStyle name="Akzent2 2" xfId="247"/>
    <cellStyle name="Akzent2 3" xfId="248"/>
    <cellStyle name="Akzent2 4" xfId="249"/>
    <cellStyle name="Akzent2 5" xfId="250"/>
    <cellStyle name="Akzent2 6" xfId="251"/>
    <cellStyle name="Akzent3" xfId="18" builtinId="37" hidden="1"/>
    <cellStyle name="Akzent3 2" xfId="252"/>
    <cellStyle name="Akzent3 3" xfId="253"/>
    <cellStyle name="Akzent3 4" xfId="254"/>
    <cellStyle name="Akzent3 5" xfId="255"/>
    <cellStyle name="Akzent3 6" xfId="256"/>
    <cellStyle name="Akzent4" xfId="22" builtinId="41" hidden="1"/>
    <cellStyle name="Akzent4 2" xfId="257"/>
    <cellStyle name="Akzent4 3" xfId="258"/>
    <cellStyle name="Akzent4 4" xfId="259"/>
    <cellStyle name="Akzent4 5" xfId="260"/>
    <cellStyle name="Akzent4 6" xfId="261"/>
    <cellStyle name="Akzent5" xfId="26" builtinId="45" hidden="1"/>
    <cellStyle name="Akzent5 2" xfId="262"/>
    <cellStyle name="Akzent5 3" xfId="263"/>
    <cellStyle name="Akzent5 4" xfId="264"/>
    <cellStyle name="Akzent5 5" xfId="265"/>
    <cellStyle name="Akzent5 6" xfId="266"/>
    <cellStyle name="Akzent6" xfId="30" builtinId="49" hidden="1"/>
    <cellStyle name="Akzent6 2" xfId="267"/>
    <cellStyle name="Akzent6 3" xfId="268"/>
    <cellStyle name="Akzent6 4" xfId="269"/>
    <cellStyle name="Akzent6 5" xfId="270"/>
    <cellStyle name="Akzent6 6" xfId="271"/>
    <cellStyle name="Ausgabe" xfId="38" builtinId="21" hidden="1"/>
    <cellStyle name="Ausgabe 2" xfId="272"/>
    <cellStyle name="Ausgabe 3" xfId="273"/>
    <cellStyle name="Ausgabe 4" xfId="274"/>
    <cellStyle name="Ausgabe 5" xfId="275"/>
    <cellStyle name="Ausgabe 6" xfId="276"/>
    <cellStyle name="Bad" xfId="515"/>
    <cellStyle name="Berechnung" xfId="39" builtinId="22" hidden="1"/>
    <cellStyle name="Berechnung 2" xfId="277"/>
    <cellStyle name="Berechnung 3" xfId="278"/>
    <cellStyle name="Berechnung 4" xfId="279"/>
    <cellStyle name="Berechnung 5" xfId="280"/>
    <cellStyle name="Berechnung 6" xfId="281"/>
    <cellStyle name="Body: normal cell" xfId="282"/>
    <cellStyle name="Bold GHG Numbers (0.00)" xfId="283"/>
    <cellStyle name="Calculation" xfId="516"/>
    <cellStyle name="Check Cell" xfId="517"/>
    <cellStyle name="Comma [0]" xfId="518"/>
    <cellStyle name="Comma_Headers" xfId="639"/>
    <cellStyle name="Constants" xfId="284"/>
    <cellStyle name="Cover" xfId="519"/>
    <cellStyle name="Currency [0]" xfId="520"/>
    <cellStyle name="Currency_5-Udvekskvt" xfId="521"/>
    <cellStyle name="CustomCellsOrange" xfId="285"/>
    <cellStyle name="CustomizationCells" xfId="286"/>
    <cellStyle name="CustomizationGreenCells" xfId="287"/>
    <cellStyle name="Datum" xfId="288"/>
    <cellStyle name="Datum 2" xfId="522"/>
    <cellStyle name="Datum 3" xfId="523"/>
    <cellStyle name="Datum, Uhrzeit" xfId="289"/>
    <cellStyle name="Datum, Uhrzeit 2" xfId="524"/>
    <cellStyle name="Datum, Uhrzeit 3" xfId="525"/>
    <cellStyle name="Datum_abb3132" xfId="526"/>
    <cellStyle name="Dezimal [0]" xfId="46" builtinId="6" hidden="1"/>
    <cellStyle name="Dezimal 2" xfId="527"/>
    <cellStyle name="Dezimal 2 10" xfId="640"/>
    <cellStyle name="Dezimal 2 11" xfId="641"/>
    <cellStyle name="Dezimal 2 12" xfId="642"/>
    <cellStyle name="Dezimal 2 13" xfId="643"/>
    <cellStyle name="Dezimal 2 14" xfId="644"/>
    <cellStyle name="Dezimal 2 15" xfId="645"/>
    <cellStyle name="Dezimal 2 16" xfId="646"/>
    <cellStyle name="Dezimal 2 17" xfId="647"/>
    <cellStyle name="Dezimal 2 18" xfId="648"/>
    <cellStyle name="Dezimal 2 19" xfId="649"/>
    <cellStyle name="Dezimal 2 2" xfId="528"/>
    <cellStyle name="Dezimal 2 2 2" xfId="529"/>
    <cellStyle name="Dezimal 2 2 3" xfId="530"/>
    <cellStyle name="Dezimal 2 20" xfId="650"/>
    <cellStyle name="Dezimal 2 21" xfId="651"/>
    <cellStyle name="Dezimal 2 22" xfId="652"/>
    <cellStyle name="Dezimal 2 23" xfId="653"/>
    <cellStyle name="Dezimal 2 24" xfId="654"/>
    <cellStyle name="Dezimal 2 3" xfId="655"/>
    <cellStyle name="Dezimal 2 4" xfId="656"/>
    <cellStyle name="Dezimal 2 5" xfId="657"/>
    <cellStyle name="Dezimal 2 6" xfId="658"/>
    <cellStyle name="Dezimal 2 7" xfId="659"/>
    <cellStyle name="Dezimal 2 8" xfId="660"/>
    <cellStyle name="Dezimal 2 9" xfId="661"/>
    <cellStyle name="Dezimal 27" xfId="662"/>
    <cellStyle name="Dezimal 3" xfId="531"/>
    <cellStyle name="Dezimal 3 2" xfId="532"/>
    <cellStyle name="Dezimal 3 3" xfId="533"/>
    <cellStyle name="Dezimal 3 4" xfId="663"/>
    <cellStyle name="Dezimal 3 5" xfId="664"/>
    <cellStyle name="Dezimal 3 6" xfId="665"/>
    <cellStyle name="Dezimal 3 7" xfId="666"/>
    <cellStyle name="Dezimal 3 8" xfId="667"/>
    <cellStyle name="Dezimal 4" xfId="668"/>
    <cellStyle name="DocBox_EmptyRow" xfId="290"/>
    <cellStyle name="Eingabe" xfId="37" builtinId="20" hidden="1"/>
    <cellStyle name="Eingabe 2" xfId="291"/>
    <cellStyle name="Eingabe 3" xfId="292"/>
    <cellStyle name="Eingabe 4" xfId="293"/>
    <cellStyle name="Eingabe 5" xfId="294"/>
    <cellStyle name="Eingabe 6" xfId="295"/>
    <cellStyle name="Empty_B_border" xfId="296"/>
    <cellStyle name="Ergebnis" xfId="9" builtinId="25" hidden="1"/>
    <cellStyle name="Ergebnis" xfId="35" builtinId="25" hidden="1"/>
    <cellStyle name="Ergebnis 2" xfId="297"/>
    <cellStyle name="Ergebnis 3" xfId="298"/>
    <cellStyle name="Ergebnis 4" xfId="299"/>
    <cellStyle name="Ergebnis 5" xfId="300"/>
    <cellStyle name="Ergebnis 6" xfId="301"/>
    <cellStyle name="Erklärender Text" xfId="44" builtinId="53" hidden="1"/>
    <cellStyle name="Erklärender Text 2" xfId="302"/>
    <cellStyle name="Erklärender Text 3" xfId="303"/>
    <cellStyle name="Erklärender Text 4" xfId="304"/>
    <cellStyle name="Erklärender Text 5" xfId="305"/>
    <cellStyle name="Erklärender Text 6" xfId="306"/>
    <cellStyle name="Euro" xfId="307"/>
    <cellStyle name="Euro 2" xfId="534"/>
    <cellStyle name="Euro 3" xfId="535"/>
    <cellStyle name="Explanatory Text" xfId="536"/>
    <cellStyle name="Fest" xfId="537"/>
    <cellStyle name="Fuss" xfId="308"/>
    <cellStyle name="Fuss 2" xfId="538"/>
    <cellStyle name="Gesamt" xfId="539"/>
    <cellStyle name="Good" xfId="540"/>
    <cellStyle name="Gut" xfId="6" builtinId="26" hidden="1"/>
    <cellStyle name="Gut 2" xfId="309"/>
    <cellStyle name="Gut 3" xfId="310"/>
    <cellStyle name="Gut 4" xfId="311"/>
    <cellStyle name="Gut 5" xfId="312"/>
    <cellStyle name="Gut 6" xfId="313"/>
    <cellStyle name="Heading 1" xfId="541"/>
    <cellStyle name="Heading 2" xfId="542"/>
    <cellStyle name="Heading 3" xfId="543"/>
    <cellStyle name="Heading 4" xfId="544"/>
    <cellStyle name="Headline" xfId="314"/>
    <cellStyle name="Hyperlink 2" xfId="315"/>
    <cellStyle name="Hyperlink 2 2" xfId="545"/>
    <cellStyle name="Hyperlink 3" xfId="434"/>
    <cellStyle name="Input" xfId="546"/>
    <cellStyle name="InputCells" xfId="316"/>
    <cellStyle name="InputCells12" xfId="317"/>
    <cellStyle name="InputCells12 2" xfId="547"/>
    <cellStyle name="InputCells12_BBorder" xfId="548"/>
    <cellStyle name="IntCells" xfId="318"/>
    <cellStyle name="interpoliert" xfId="319"/>
    <cellStyle name="Komma" xfId="45" builtinId="3" hidden="1"/>
    <cellStyle name="Komma" xfId="431" builtinId="3"/>
    <cellStyle name="Komma 2" xfId="438"/>
    <cellStyle name="Komma 2 2" xfId="549"/>
    <cellStyle name="Komma 2 3" xfId="550"/>
    <cellStyle name="Komma 3" xfId="551"/>
    <cellStyle name="Komma 3 2" xfId="552"/>
    <cellStyle name="Komma 3 3" xfId="553"/>
    <cellStyle name="Komma 4" xfId="554"/>
    <cellStyle name="Komma 5" xfId="555"/>
    <cellStyle name="Komma 6" xfId="556"/>
    <cellStyle name="Komma0" xfId="557"/>
    <cellStyle name="KP_thin_border_dark_grey" xfId="558"/>
    <cellStyle name="Link" xfId="428" builtinId="8"/>
    <cellStyle name="Linked Cell" xfId="559"/>
    <cellStyle name="Menu" xfId="560"/>
    <cellStyle name="mitP" xfId="320"/>
    <cellStyle name="Navadno_CRFReport-template" xfId="321"/>
    <cellStyle name="Neutral" xfId="8" builtinId="28" hidden="1"/>
    <cellStyle name="Neutral 2" xfId="322"/>
    <cellStyle name="Neutral 3" xfId="323"/>
    <cellStyle name="Neutral 4" xfId="324"/>
    <cellStyle name="Neutral 5" xfId="325"/>
    <cellStyle name="Neutral 6" xfId="326"/>
    <cellStyle name="Normaali_CRFReport-template" xfId="327"/>
    <cellStyle name="Normaallaad_CRFReport-template" xfId="328"/>
    <cellStyle name="Normal 2" xfId="329"/>
    <cellStyle name="Normal GHG Numbers (0.00)" xfId="330"/>
    <cellStyle name="Normal GHG Numbers (0.00) 2" xfId="561"/>
    <cellStyle name="Normal GHG Textfiels Bold" xfId="331"/>
    <cellStyle name="Normal GHG Textfiels Bold 2" xfId="562"/>
    <cellStyle name="Normal GHG whole table" xfId="332"/>
    <cellStyle name="Normal GHG-Shade" xfId="333"/>
    <cellStyle name="Normal GHG-Shade 2" xfId="334"/>
    <cellStyle name="Normal GHG-Shade 3" xfId="563"/>
    <cellStyle name="Normal GHG-Shade 4" xfId="564"/>
    <cellStyle name="Normal GHG-Shade 5" xfId="565"/>
    <cellStyle name="Normal_5-Udvekskvt" xfId="566"/>
    <cellStyle name="Normál_CRFReport-template" xfId="335"/>
    <cellStyle name="Normal_harmonisation" xfId="336"/>
    <cellStyle name="Normál_Munka1" xfId="567"/>
    <cellStyle name="Normal_Sheet2" xfId="568"/>
    <cellStyle name="Normale_Consumption" xfId="569"/>
    <cellStyle name="normálne_CRFReport-template" xfId="337"/>
    <cellStyle name="normální_CRFReport-template" xfId="338"/>
    <cellStyle name="Normalny_CRFReport-template" xfId="339"/>
    <cellStyle name="Note" xfId="570"/>
    <cellStyle name="Note 2" xfId="571"/>
    <cellStyle name="Notiz" xfId="43" builtinId="10" hidden="1"/>
    <cellStyle name="Notiz 2" xfId="340"/>
    <cellStyle name="Notiz 3" xfId="341"/>
    <cellStyle name="Notiz 4" xfId="342"/>
    <cellStyle name="Notiz 5" xfId="343"/>
    <cellStyle name="Notiz 6" xfId="344"/>
    <cellStyle name="Null" xfId="572"/>
    <cellStyle name="ohneP" xfId="345"/>
    <cellStyle name="Output" xfId="573"/>
    <cellStyle name="Parameterfeld" xfId="346"/>
    <cellStyle name="Pattern" xfId="347"/>
    <cellStyle name="Percent 2" xfId="669"/>
    <cellStyle name="Pilkku_CRFReport-template" xfId="574"/>
    <cellStyle name="Prozent" xfId="49" builtinId="5" hidden="1"/>
    <cellStyle name="Prozent" xfId="427" builtinId="5"/>
    <cellStyle name="Prozent 10" xfId="670"/>
    <cellStyle name="Prozent 11" xfId="671"/>
    <cellStyle name="Prozent 12" xfId="2218"/>
    <cellStyle name="Prozent 2" xfId="348"/>
    <cellStyle name="Prozent 2 10" xfId="672"/>
    <cellStyle name="Prozent 2 11" xfId="673"/>
    <cellStyle name="Prozent 2 12" xfId="674"/>
    <cellStyle name="Prozent 2 13" xfId="675"/>
    <cellStyle name="Prozent 2 14" xfId="676"/>
    <cellStyle name="Prozent 2 15" xfId="677"/>
    <cellStyle name="Prozent 2 16" xfId="678"/>
    <cellStyle name="Prozent 2 17" xfId="679"/>
    <cellStyle name="Prozent 2 18" xfId="680"/>
    <cellStyle name="Prozent 2 19" xfId="681"/>
    <cellStyle name="Prozent 2 2" xfId="575"/>
    <cellStyle name="Prozent 2 2 2" xfId="576"/>
    <cellStyle name="Prozent 2 20" xfId="682"/>
    <cellStyle name="Prozent 2 21" xfId="683"/>
    <cellStyle name="Prozent 2 22" xfId="684"/>
    <cellStyle name="Prozent 2 23" xfId="685"/>
    <cellStyle name="Prozent 2 24" xfId="686"/>
    <cellStyle name="Prozent 2 25" xfId="687"/>
    <cellStyle name="Prozent 2 3" xfId="577"/>
    <cellStyle name="Prozent 2 4" xfId="688"/>
    <cellStyle name="Prozent 2 5" xfId="689"/>
    <cellStyle name="Prozent 2 6" xfId="690"/>
    <cellStyle name="Prozent 2 7" xfId="691"/>
    <cellStyle name="Prozent 2 8" xfId="692"/>
    <cellStyle name="Prozent 2 9" xfId="693"/>
    <cellStyle name="Prozent 3" xfId="349"/>
    <cellStyle name="Prozent 3 2" xfId="433"/>
    <cellStyle name="Prozent 3 3" xfId="578"/>
    <cellStyle name="Prozent 3 4" xfId="579"/>
    <cellStyle name="Prozent 3 5" xfId="580"/>
    <cellStyle name="Prozent 3 6" xfId="694"/>
    <cellStyle name="Prozent 3 7" xfId="695"/>
    <cellStyle name="Prozent 3 8" xfId="696"/>
    <cellStyle name="Prozent 4" xfId="350"/>
    <cellStyle name="Prozent 4 2" xfId="581"/>
    <cellStyle name="Prozent 4 3" xfId="582"/>
    <cellStyle name="Prozent 5" xfId="351"/>
    <cellStyle name="Prozent 5 2" xfId="583"/>
    <cellStyle name="Prozent 5 3" xfId="584"/>
    <cellStyle name="Prozent 6" xfId="432"/>
    <cellStyle name="Prozent 7" xfId="436"/>
    <cellStyle name="Prozent 8" xfId="585"/>
    <cellStyle name="Prozent 9" xfId="697"/>
    <cellStyle name="Pyör. luku_CRFReport-template" xfId="586"/>
    <cellStyle name="Pyör. valuutta_CRFReport-template" xfId="587"/>
    <cellStyle name="Quellenangabe" xfId="50"/>
    <cellStyle name="Schlecht" xfId="7" builtinId="27" hidden="1"/>
    <cellStyle name="Schlecht 2" xfId="352"/>
    <cellStyle name="Schlecht 3" xfId="353"/>
    <cellStyle name="Schlecht 4" xfId="354"/>
    <cellStyle name="Schlecht 5" xfId="355"/>
    <cellStyle name="Schlecht 6" xfId="356"/>
    <cellStyle name="Shade" xfId="357"/>
    <cellStyle name="Shade 2" xfId="588"/>
    <cellStyle name="Shade_B_border2" xfId="589"/>
    <cellStyle name="Standard" xfId="0" builtinId="0" customBuiltin="1"/>
    <cellStyle name="Standard 10" xfId="53"/>
    <cellStyle name="Standard 10 2" xfId="698"/>
    <cellStyle name="Standard 11" xfId="358"/>
    <cellStyle name="Standard 11 2" xfId="359"/>
    <cellStyle name="Standard 12" xfId="360"/>
    <cellStyle name="Standard 13" xfId="361"/>
    <cellStyle name="Standard 14" xfId="429"/>
    <cellStyle name="Standard 15" xfId="435"/>
    <cellStyle name="Standard 16" xfId="699"/>
    <cellStyle name="Standard 16 2" xfId="700"/>
    <cellStyle name="Standard 17" xfId="2217"/>
    <cellStyle name="Standard 2" xfId="52"/>
    <cellStyle name="Standard 2 2" xfId="362"/>
    <cellStyle name="Standard 2 2 10" xfId="701"/>
    <cellStyle name="Standard 2 2 11" xfId="702"/>
    <cellStyle name="Standard 2 2 12" xfId="703"/>
    <cellStyle name="Standard 2 2 13" xfId="704"/>
    <cellStyle name="Standard 2 2 14" xfId="705"/>
    <cellStyle name="Standard 2 2 15" xfId="706"/>
    <cellStyle name="Standard 2 2 16" xfId="707"/>
    <cellStyle name="Standard 2 2 17" xfId="708"/>
    <cellStyle name="Standard 2 2 18" xfId="709"/>
    <cellStyle name="Standard 2 2 19" xfId="710"/>
    <cellStyle name="Standard 2 2 2" xfId="590"/>
    <cellStyle name="Standard 2 2 2 2" xfId="591"/>
    <cellStyle name="Standard 2 2 20" xfId="711"/>
    <cellStyle name="Standard 2 2 21" xfId="712"/>
    <cellStyle name="Standard 2 2 22" xfId="713"/>
    <cellStyle name="Standard 2 2 23" xfId="714"/>
    <cellStyle name="Standard 2 2 24" xfId="715"/>
    <cellStyle name="Standard 2 2 25" xfId="716"/>
    <cellStyle name="Standard 2 2 26" xfId="717"/>
    <cellStyle name="Standard 2 2 27" xfId="718"/>
    <cellStyle name="Standard 2 2 3" xfId="592"/>
    <cellStyle name="Standard 2 2 4" xfId="593"/>
    <cellStyle name="Standard 2 2 5" xfId="719"/>
    <cellStyle name="Standard 2 2 6" xfId="720"/>
    <cellStyle name="Standard 2 2 7" xfId="721"/>
    <cellStyle name="Standard 2 2 8" xfId="722"/>
    <cellStyle name="Standard 2 2 9" xfId="723"/>
    <cellStyle name="Standard 2 3" xfId="363"/>
    <cellStyle name="Standard 2 3 2" xfId="594"/>
    <cellStyle name="Standard 2 3 3" xfId="595"/>
    <cellStyle name="Standard 2 3 4" xfId="596"/>
    <cellStyle name="Standard 2 4" xfId="364"/>
    <cellStyle name="Standard 2 4 2" xfId="597"/>
    <cellStyle name="Standard 2 4 3" xfId="598"/>
    <cellStyle name="Standard 2 5" xfId="365"/>
    <cellStyle name="Standard 2 6" xfId="366"/>
    <cellStyle name="Standard 2 6 2" xfId="599"/>
    <cellStyle name="Standard 2 7" xfId="600"/>
    <cellStyle name="Standard 2 8" xfId="724"/>
    <cellStyle name="Standard 3" xfId="367"/>
    <cellStyle name="Standard 3 10" xfId="725"/>
    <cellStyle name="Standard 3 11" xfId="726"/>
    <cellStyle name="Standard 3 12" xfId="727"/>
    <cellStyle name="Standard 3 13" xfId="728"/>
    <cellStyle name="Standard 3 14" xfId="729"/>
    <cellStyle name="Standard 3 15" xfId="730"/>
    <cellStyle name="Standard 3 16" xfId="731"/>
    <cellStyle name="Standard 3 17" xfId="732"/>
    <cellStyle name="Standard 3 18" xfId="733"/>
    <cellStyle name="Standard 3 19" xfId="734"/>
    <cellStyle name="Standard 3 2" xfId="437"/>
    <cellStyle name="Standard 3 20" xfId="735"/>
    <cellStyle name="Standard 3 21" xfId="736"/>
    <cellStyle name="Standard 3 22" xfId="737"/>
    <cellStyle name="Standard 3 23" xfId="738"/>
    <cellStyle name="Standard 3 24" xfId="739"/>
    <cellStyle name="Standard 3 25" xfId="740"/>
    <cellStyle name="Standard 3 3" xfId="601"/>
    <cellStyle name="Standard 3 3 2" xfId="741"/>
    <cellStyle name="Standard 3 3 2 2" xfId="742"/>
    <cellStyle name="Standard 3 3 3" xfId="743"/>
    <cellStyle name="Standard 3 4" xfId="602"/>
    <cellStyle name="Standard 3 5" xfId="744"/>
    <cellStyle name="Standard 3 6" xfId="745"/>
    <cellStyle name="Standard 3 7" xfId="746"/>
    <cellStyle name="Standard 3 8" xfId="747"/>
    <cellStyle name="Standard 3 9" xfId="748"/>
    <cellStyle name="Standard 4" xfId="368"/>
    <cellStyle name="Standard 4 10" xfId="749"/>
    <cellStyle name="Standard 4 11" xfId="750"/>
    <cellStyle name="Standard 4 12" xfId="751"/>
    <cellStyle name="Standard 4 13" xfId="752"/>
    <cellStyle name="Standard 4 14" xfId="753"/>
    <cellStyle name="Standard 4 14 2" xfId="754"/>
    <cellStyle name="Standard 4 15" xfId="755"/>
    <cellStyle name="Standard 4 15 2" xfId="756"/>
    <cellStyle name="Standard 4 15 2 2" xfId="757"/>
    <cellStyle name="Standard 4 15 2 2 2" xfId="758"/>
    <cellStyle name="Standard 4 15 2 2 2 2" xfId="759"/>
    <cellStyle name="Standard 4 15 2 2 2 2 2" xfId="760"/>
    <cellStyle name="Standard 4 15 2 2 2 2 2 2" xfId="761"/>
    <cellStyle name="Standard 4 15 2 2 2 2 2 2 2" xfId="762"/>
    <cellStyle name="Standard 4 15 2 2 2 2 2 2 2 2" xfId="763"/>
    <cellStyle name="Standard 4 15 2 2 2 2 2 2 2 2 2" xfId="764"/>
    <cellStyle name="Standard 4 15 2 2 2 2 2 2 2 2 2 2" xfId="765"/>
    <cellStyle name="Standard 4 15 2 2 2 2 2 2 2 3" xfId="766"/>
    <cellStyle name="Standard 4 15 2 2 2 2 2 2 3" xfId="767"/>
    <cellStyle name="Standard 4 15 2 2 2 2 2 2 3 2" xfId="768"/>
    <cellStyle name="Standard 4 15 2 2 2 2 2 3" xfId="769"/>
    <cellStyle name="Standard 4 15 2 2 2 2 2 4" xfId="770"/>
    <cellStyle name="Standard 4 15 2 2 2 2 2 4 2" xfId="771"/>
    <cellStyle name="Standard 4 15 2 2 2 2 2 4 2 2" xfId="772"/>
    <cellStyle name="Standard 4 15 2 2 2 2 2 5" xfId="773"/>
    <cellStyle name="Standard 4 15 2 2 2 2 3" xfId="774"/>
    <cellStyle name="Standard 4 15 2 2 2 2 3 2" xfId="775"/>
    <cellStyle name="Standard 4 15 2 2 2 2 3 2 2" xfId="776"/>
    <cellStyle name="Standard 4 15 2 2 2 2 3 2 2 2" xfId="777"/>
    <cellStyle name="Standard 4 15 2 2 2 2 3 2 2 2 2" xfId="778"/>
    <cellStyle name="Standard 4 15 2 2 2 2 3 2 3" xfId="779"/>
    <cellStyle name="Standard 4 15 2 2 2 2 3 3" xfId="780"/>
    <cellStyle name="Standard 4 15 2 2 2 2 3 3 2" xfId="781"/>
    <cellStyle name="Standard 4 15 2 2 2 2 4" xfId="782"/>
    <cellStyle name="Standard 4 15 2 2 2 2 4 2" xfId="783"/>
    <cellStyle name="Standard 4 15 2 2 2 2 4 2 2" xfId="784"/>
    <cellStyle name="Standard 4 15 2 2 2 2 5" xfId="785"/>
    <cellStyle name="Standard 4 15 2 2 2 3" xfId="786"/>
    <cellStyle name="Standard 4 15 2 2 2 3 2" xfId="787"/>
    <cellStyle name="Standard 4 15 2 2 2 3 2 2" xfId="788"/>
    <cellStyle name="Standard 4 15 2 2 2 3 2 2 2" xfId="789"/>
    <cellStyle name="Standard 4 15 2 2 2 3 2 2 2 2" xfId="790"/>
    <cellStyle name="Standard 4 15 2 2 2 3 2 3" xfId="791"/>
    <cellStyle name="Standard 4 15 2 2 2 3 3" xfId="792"/>
    <cellStyle name="Standard 4 15 2 2 2 3 3 2" xfId="793"/>
    <cellStyle name="Standard 4 15 2 2 2 4" xfId="794"/>
    <cellStyle name="Standard 4 15 2 2 2 5" xfId="795"/>
    <cellStyle name="Standard 4 15 2 2 2 5 2" xfId="796"/>
    <cellStyle name="Standard 4 15 2 2 2 5 2 2" xfId="797"/>
    <cellStyle name="Standard 4 15 2 2 2 6" xfId="798"/>
    <cellStyle name="Standard 4 15 2 2 3" xfId="799"/>
    <cellStyle name="Standard 4 15 2 2 3 2" xfId="800"/>
    <cellStyle name="Standard 4 15 2 2 3 2 2" xfId="801"/>
    <cellStyle name="Standard 4 15 2 2 3 2 2 2" xfId="802"/>
    <cellStyle name="Standard 4 15 2 2 3 2 2 2 2" xfId="803"/>
    <cellStyle name="Standard 4 15 2 2 3 2 2 2 2 2" xfId="804"/>
    <cellStyle name="Standard 4 15 2 2 3 2 2 3" xfId="805"/>
    <cellStyle name="Standard 4 15 2 2 3 2 3" xfId="806"/>
    <cellStyle name="Standard 4 15 2 2 3 2 3 2" xfId="807"/>
    <cellStyle name="Standard 4 15 2 2 3 3" xfId="808"/>
    <cellStyle name="Standard 4 15 2 2 3 4" xfId="809"/>
    <cellStyle name="Standard 4 15 2 2 3 4 2" xfId="810"/>
    <cellStyle name="Standard 4 15 2 2 3 4 2 2" xfId="811"/>
    <cellStyle name="Standard 4 15 2 2 3 5" xfId="812"/>
    <cellStyle name="Standard 4 15 2 2 4" xfId="813"/>
    <cellStyle name="Standard 4 15 2 2 4 2" xfId="814"/>
    <cellStyle name="Standard 4 15 2 2 4 2 2" xfId="815"/>
    <cellStyle name="Standard 4 15 2 2 4 2 2 2" xfId="816"/>
    <cellStyle name="Standard 4 15 2 2 4 2 2 2 2" xfId="817"/>
    <cellStyle name="Standard 4 15 2 2 4 2 3" xfId="818"/>
    <cellStyle name="Standard 4 15 2 2 4 3" xfId="819"/>
    <cellStyle name="Standard 4 15 2 2 4 3 2" xfId="820"/>
    <cellStyle name="Standard 4 15 2 2 5" xfId="821"/>
    <cellStyle name="Standard 4 15 2 2 5 2" xfId="822"/>
    <cellStyle name="Standard 4 15 2 2 5 2 2" xfId="823"/>
    <cellStyle name="Standard 4 15 2 2 6" xfId="824"/>
    <cellStyle name="Standard 4 15 2 3" xfId="825"/>
    <cellStyle name="Standard 4 15 2 3 2" xfId="826"/>
    <cellStyle name="Standard 4 15 2 3 2 2" xfId="827"/>
    <cellStyle name="Standard 4 15 2 3 2 2 2" xfId="828"/>
    <cellStyle name="Standard 4 15 2 3 2 2 2 2" xfId="829"/>
    <cellStyle name="Standard 4 15 2 3 2 2 2 2 2" xfId="830"/>
    <cellStyle name="Standard 4 15 2 3 2 2 2 2 2 2" xfId="831"/>
    <cellStyle name="Standard 4 15 2 3 2 2 2 3" xfId="832"/>
    <cellStyle name="Standard 4 15 2 3 2 2 3" xfId="833"/>
    <cellStyle name="Standard 4 15 2 3 2 2 3 2" xfId="834"/>
    <cellStyle name="Standard 4 15 2 3 2 3" xfId="835"/>
    <cellStyle name="Standard 4 15 2 3 2 4" xfId="836"/>
    <cellStyle name="Standard 4 15 2 3 2 4 2" xfId="837"/>
    <cellStyle name="Standard 4 15 2 3 2 4 2 2" xfId="838"/>
    <cellStyle name="Standard 4 15 2 3 2 5" xfId="839"/>
    <cellStyle name="Standard 4 15 2 3 3" xfId="840"/>
    <cellStyle name="Standard 4 15 2 3 3 2" xfId="841"/>
    <cellStyle name="Standard 4 15 2 3 3 2 2" xfId="842"/>
    <cellStyle name="Standard 4 15 2 3 3 2 2 2" xfId="843"/>
    <cellStyle name="Standard 4 15 2 3 3 2 2 2 2" xfId="844"/>
    <cellStyle name="Standard 4 15 2 3 3 2 3" xfId="845"/>
    <cellStyle name="Standard 4 15 2 3 3 3" xfId="846"/>
    <cellStyle name="Standard 4 15 2 3 3 3 2" xfId="847"/>
    <cellStyle name="Standard 4 15 2 3 4" xfId="848"/>
    <cellStyle name="Standard 4 15 2 3 4 2" xfId="849"/>
    <cellStyle name="Standard 4 15 2 3 4 2 2" xfId="850"/>
    <cellStyle name="Standard 4 15 2 3 5" xfId="851"/>
    <cellStyle name="Standard 4 15 2 4" xfId="852"/>
    <cellStyle name="Standard 4 15 2 4 2" xfId="853"/>
    <cellStyle name="Standard 4 15 2 4 2 2" xfId="854"/>
    <cellStyle name="Standard 4 15 2 4 2 2 2" xfId="855"/>
    <cellStyle name="Standard 4 15 2 4 2 2 2 2" xfId="856"/>
    <cellStyle name="Standard 4 15 2 4 2 3" xfId="857"/>
    <cellStyle name="Standard 4 15 2 4 3" xfId="858"/>
    <cellStyle name="Standard 4 15 2 4 3 2" xfId="859"/>
    <cellStyle name="Standard 4 15 2 5" xfId="860"/>
    <cellStyle name="Standard 4 15 2 6" xfId="861"/>
    <cellStyle name="Standard 4 15 2 6 2" xfId="862"/>
    <cellStyle name="Standard 4 15 2 6 2 2" xfId="863"/>
    <cellStyle name="Standard 4 15 2 7" xfId="864"/>
    <cellStyle name="Standard 4 15 3" xfId="865"/>
    <cellStyle name="Standard 4 15 3 2" xfId="866"/>
    <cellStyle name="Standard 4 15 3 2 2" xfId="867"/>
    <cellStyle name="Standard 4 15 3 2 2 2" xfId="868"/>
    <cellStyle name="Standard 4 15 3 2 2 2 2" xfId="869"/>
    <cellStyle name="Standard 4 15 3 2 2 2 2 2" xfId="870"/>
    <cellStyle name="Standard 4 15 3 2 2 2 2 2 2" xfId="871"/>
    <cellStyle name="Standard 4 15 3 2 2 2 2 2 2 2" xfId="872"/>
    <cellStyle name="Standard 4 15 3 2 2 2 2 3" xfId="873"/>
    <cellStyle name="Standard 4 15 3 2 2 2 3" xfId="874"/>
    <cellStyle name="Standard 4 15 3 2 2 2 3 2" xfId="875"/>
    <cellStyle name="Standard 4 15 3 2 2 3" xfId="876"/>
    <cellStyle name="Standard 4 15 3 2 2 4" xfId="877"/>
    <cellStyle name="Standard 4 15 3 2 2 4 2" xfId="878"/>
    <cellStyle name="Standard 4 15 3 2 2 4 2 2" xfId="879"/>
    <cellStyle name="Standard 4 15 3 2 2 5" xfId="880"/>
    <cellStyle name="Standard 4 15 3 2 3" xfId="881"/>
    <cellStyle name="Standard 4 15 3 2 3 2" xfId="882"/>
    <cellStyle name="Standard 4 15 3 2 3 2 2" xfId="883"/>
    <cellStyle name="Standard 4 15 3 2 3 2 2 2" xfId="884"/>
    <cellStyle name="Standard 4 15 3 2 3 2 2 2 2" xfId="885"/>
    <cellStyle name="Standard 4 15 3 2 3 2 3" xfId="886"/>
    <cellStyle name="Standard 4 15 3 2 3 3" xfId="887"/>
    <cellStyle name="Standard 4 15 3 2 3 3 2" xfId="888"/>
    <cellStyle name="Standard 4 15 3 2 4" xfId="889"/>
    <cellStyle name="Standard 4 15 3 2 4 2" xfId="890"/>
    <cellStyle name="Standard 4 15 3 2 4 2 2" xfId="891"/>
    <cellStyle name="Standard 4 15 3 2 5" xfId="892"/>
    <cellStyle name="Standard 4 15 3 3" xfId="893"/>
    <cellStyle name="Standard 4 15 3 3 2" xfId="894"/>
    <cellStyle name="Standard 4 15 3 3 2 2" xfId="895"/>
    <cellStyle name="Standard 4 15 3 3 2 2 2" xfId="896"/>
    <cellStyle name="Standard 4 15 3 3 2 2 2 2" xfId="897"/>
    <cellStyle name="Standard 4 15 3 3 2 3" xfId="898"/>
    <cellStyle name="Standard 4 15 3 3 3" xfId="899"/>
    <cellStyle name="Standard 4 15 3 3 3 2" xfId="900"/>
    <cellStyle name="Standard 4 15 3 4" xfId="901"/>
    <cellStyle name="Standard 4 15 3 5" xfId="902"/>
    <cellStyle name="Standard 4 15 3 5 2" xfId="903"/>
    <cellStyle name="Standard 4 15 3 5 2 2" xfId="904"/>
    <cellStyle name="Standard 4 15 3 6" xfId="905"/>
    <cellStyle name="Standard 4 15 4" xfId="906"/>
    <cellStyle name="Standard 4 15 4 2" xfId="907"/>
    <cellStyle name="Standard 4 15 4 2 2" xfId="908"/>
    <cellStyle name="Standard 4 15 4 2 2 2" xfId="909"/>
    <cellStyle name="Standard 4 15 4 2 2 2 2" xfId="910"/>
    <cellStyle name="Standard 4 15 4 2 2 2 2 2" xfId="911"/>
    <cellStyle name="Standard 4 15 4 2 2 3" xfId="912"/>
    <cellStyle name="Standard 4 15 4 2 3" xfId="913"/>
    <cellStyle name="Standard 4 15 4 2 3 2" xfId="914"/>
    <cellStyle name="Standard 4 15 4 3" xfId="915"/>
    <cellStyle name="Standard 4 15 4 4" xfId="916"/>
    <cellStyle name="Standard 4 15 4 4 2" xfId="917"/>
    <cellStyle name="Standard 4 15 4 4 2 2" xfId="918"/>
    <cellStyle name="Standard 4 15 4 5" xfId="919"/>
    <cellStyle name="Standard 4 15 5" xfId="920"/>
    <cellStyle name="Standard 4 15 5 2" xfId="921"/>
    <cellStyle name="Standard 4 15 5 2 2" xfId="922"/>
    <cellStyle name="Standard 4 15 5 2 2 2" xfId="923"/>
    <cellStyle name="Standard 4 15 5 2 2 2 2" xfId="924"/>
    <cellStyle name="Standard 4 15 5 2 3" xfId="925"/>
    <cellStyle name="Standard 4 15 5 3" xfId="926"/>
    <cellStyle name="Standard 4 15 5 3 2" xfId="927"/>
    <cellStyle name="Standard 4 15 6" xfId="928"/>
    <cellStyle name="Standard 4 15 6 2" xfId="929"/>
    <cellStyle name="Standard 4 15 6 2 2" xfId="930"/>
    <cellStyle name="Standard 4 15 7" xfId="931"/>
    <cellStyle name="Standard 4 16" xfId="932"/>
    <cellStyle name="Standard 4 17" xfId="933"/>
    <cellStyle name="Standard 4 18" xfId="934"/>
    <cellStyle name="Standard 4 19" xfId="935"/>
    <cellStyle name="Standard 4 2" xfId="369"/>
    <cellStyle name="Standard 4 2 2" xfId="370"/>
    <cellStyle name="Standard 4 20" xfId="936"/>
    <cellStyle name="Standard 4 20 2" xfId="937"/>
    <cellStyle name="Standard 4 20 2 2" xfId="938"/>
    <cellStyle name="Standard 4 20 2 2 2" xfId="939"/>
    <cellStyle name="Standard 4 20 2 2 2 2" xfId="940"/>
    <cellStyle name="Standard 4 20 2 2 2 2 2" xfId="941"/>
    <cellStyle name="Standard 4 20 2 2 2 2 2 2" xfId="942"/>
    <cellStyle name="Standard 4 20 2 2 2 2 2 2 2" xfId="943"/>
    <cellStyle name="Standard 4 20 2 2 2 2 2 2 2 2" xfId="944"/>
    <cellStyle name="Standard 4 20 2 2 2 2 2 3" xfId="945"/>
    <cellStyle name="Standard 4 20 2 2 2 2 3" xfId="946"/>
    <cellStyle name="Standard 4 20 2 2 2 2 3 2" xfId="947"/>
    <cellStyle name="Standard 4 20 2 2 2 3" xfId="948"/>
    <cellStyle name="Standard 4 20 2 2 2 4" xfId="949"/>
    <cellStyle name="Standard 4 20 2 2 2 4 2" xfId="950"/>
    <cellStyle name="Standard 4 20 2 2 2 4 2 2" xfId="951"/>
    <cellStyle name="Standard 4 20 2 2 2 5" xfId="952"/>
    <cellStyle name="Standard 4 20 2 2 3" xfId="953"/>
    <cellStyle name="Standard 4 20 2 2 3 2" xfId="954"/>
    <cellStyle name="Standard 4 20 2 2 3 2 2" xfId="955"/>
    <cellStyle name="Standard 4 20 2 2 3 2 2 2" xfId="956"/>
    <cellStyle name="Standard 4 20 2 2 3 2 2 2 2" xfId="957"/>
    <cellStyle name="Standard 4 20 2 2 3 2 3" xfId="958"/>
    <cellStyle name="Standard 4 20 2 2 3 3" xfId="959"/>
    <cellStyle name="Standard 4 20 2 2 3 3 2" xfId="960"/>
    <cellStyle name="Standard 4 20 2 2 4" xfId="961"/>
    <cellStyle name="Standard 4 20 2 2 4 2" xfId="962"/>
    <cellStyle name="Standard 4 20 2 2 4 2 2" xfId="963"/>
    <cellStyle name="Standard 4 20 2 2 5" xfId="964"/>
    <cellStyle name="Standard 4 20 2 3" xfId="965"/>
    <cellStyle name="Standard 4 20 2 3 2" xfId="966"/>
    <cellStyle name="Standard 4 20 2 3 2 2" xfId="967"/>
    <cellStyle name="Standard 4 20 2 3 2 2 2" xfId="968"/>
    <cellStyle name="Standard 4 20 2 3 2 2 2 2" xfId="969"/>
    <cellStyle name="Standard 4 20 2 3 2 3" xfId="970"/>
    <cellStyle name="Standard 4 20 2 3 3" xfId="971"/>
    <cellStyle name="Standard 4 20 2 3 3 2" xfId="972"/>
    <cellStyle name="Standard 4 20 2 4" xfId="973"/>
    <cellStyle name="Standard 4 20 2 5" xfId="974"/>
    <cellStyle name="Standard 4 20 2 5 2" xfId="975"/>
    <cellStyle name="Standard 4 20 2 5 2 2" xfId="976"/>
    <cellStyle name="Standard 4 20 2 6" xfId="977"/>
    <cellStyle name="Standard 4 20 3" xfId="978"/>
    <cellStyle name="Standard 4 20 3 2" xfId="979"/>
    <cellStyle name="Standard 4 20 3 2 2" xfId="980"/>
    <cellStyle name="Standard 4 20 3 2 2 2" xfId="981"/>
    <cellStyle name="Standard 4 20 3 2 2 2 2" xfId="982"/>
    <cellStyle name="Standard 4 20 3 2 2 2 2 2" xfId="983"/>
    <cellStyle name="Standard 4 20 3 2 2 3" xfId="984"/>
    <cellStyle name="Standard 4 20 3 2 3" xfId="985"/>
    <cellStyle name="Standard 4 20 3 2 3 2" xfId="986"/>
    <cellStyle name="Standard 4 20 3 3" xfId="987"/>
    <cellStyle name="Standard 4 20 3 4" xfId="988"/>
    <cellStyle name="Standard 4 20 3 4 2" xfId="989"/>
    <cellStyle name="Standard 4 20 3 4 2 2" xfId="990"/>
    <cellStyle name="Standard 4 20 3 5" xfId="991"/>
    <cellStyle name="Standard 4 20 4" xfId="992"/>
    <cellStyle name="Standard 4 20 4 2" xfId="993"/>
    <cellStyle name="Standard 4 20 4 2 2" xfId="994"/>
    <cellStyle name="Standard 4 20 4 2 2 2" xfId="995"/>
    <cellStyle name="Standard 4 20 4 2 2 2 2" xfId="996"/>
    <cellStyle name="Standard 4 20 4 2 3" xfId="997"/>
    <cellStyle name="Standard 4 20 4 3" xfId="998"/>
    <cellStyle name="Standard 4 20 4 3 2" xfId="999"/>
    <cellStyle name="Standard 4 20 5" xfId="1000"/>
    <cellStyle name="Standard 4 20 5 2" xfId="1001"/>
    <cellStyle name="Standard 4 20 5 2 2" xfId="1002"/>
    <cellStyle name="Standard 4 20 6" xfId="1003"/>
    <cellStyle name="Standard 4 21" xfId="1004"/>
    <cellStyle name="Standard 4 21 2" xfId="1005"/>
    <cellStyle name="Standard 4 21 2 2" xfId="1006"/>
    <cellStyle name="Standard 4 21 2 2 2" xfId="1007"/>
    <cellStyle name="Standard 4 21 2 2 2 2" xfId="1008"/>
    <cellStyle name="Standard 4 21 2 2 2 2 2" xfId="1009"/>
    <cellStyle name="Standard 4 21 2 2 2 2 2 2" xfId="1010"/>
    <cellStyle name="Standard 4 21 2 2 2 3" xfId="1011"/>
    <cellStyle name="Standard 4 21 2 2 3" xfId="1012"/>
    <cellStyle name="Standard 4 21 2 2 3 2" xfId="1013"/>
    <cellStyle name="Standard 4 21 2 3" xfId="1014"/>
    <cellStyle name="Standard 4 21 2 4" xfId="1015"/>
    <cellStyle name="Standard 4 21 2 4 2" xfId="1016"/>
    <cellStyle name="Standard 4 21 2 4 2 2" xfId="1017"/>
    <cellStyle name="Standard 4 21 2 5" xfId="1018"/>
    <cellStyle name="Standard 4 21 3" xfId="1019"/>
    <cellStyle name="Standard 4 21 3 2" xfId="1020"/>
    <cellStyle name="Standard 4 21 3 2 2" xfId="1021"/>
    <cellStyle name="Standard 4 21 3 2 2 2" xfId="1022"/>
    <cellStyle name="Standard 4 21 3 2 2 2 2" xfId="1023"/>
    <cellStyle name="Standard 4 21 3 2 3" xfId="1024"/>
    <cellStyle name="Standard 4 21 3 3" xfId="1025"/>
    <cellStyle name="Standard 4 21 3 3 2" xfId="1026"/>
    <cellStyle name="Standard 4 21 4" xfId="1027"/>
    <cellStyle name="Standard 4 21 4 2" xfId="1028"/>
    <cellStyle name="Standard 4 21 4 2 2" xfId="1029"/>
    <cellStyle name="Standard 4 21 5" xfId="1030"/>
    <cellStyle name="Standard 4 22" xfId="1031"/>
    <cellStyle name="Standard 4 22 2" xfId="1032"/>
    <cellStyle name="Standard 4 22 2 2" xfId="1033"/>
    <cellStyle name="Standard 4 22 2 2 2" xfId="1034"/>
    <cellStyle name="Standard 4 22 2 2 2 2" xfId="1035"/>
    <cellStyle name="Standard 4 22 2 3" xfId="1036"/>
    <cellStyle name="Standard 4 22 3" xfId="1037"/>
    <cellStyle name="Standard 4 22 3 2" xfId="1038"/>
    <cellStyle name="Standard 4 23" xfId="1039"/>
    <cellStyle name="Standard 4 24" xfId="1040"/>
    <cellStyle name="Standard 4 24 2" xfId="1041"/>
    <cellStyle name="Standard 4 24 2 2" xfId="1042"/>
    <cellStyle name="Standard 4 25" xfId="1043"/>
    <cellStyle name="Standard 4 3" xfId="430"/>
    <cellStyle name="Standard 4 3 2" xfId="603"/>
    <cellStyle name="Standard 4 3 2 2" xfId="604"/>
    <cellStyle name="Standard 4 3 2 2 2" xfId="605"/>
    <cellStyle name="Standard 4 3 2 2 3" xfId="606"/>
    <cellStyle name="Standard 4 3 2 3" xfId="607"/>
    <cellStyle name="Standard 4 3 2 4" xfId="608"/>
    <cellStyle name="Standard 4 3 3" xfId="609"/>
    <cellStyle name="Standard 4 3 4" xfId="610"/>
    <cellStyle name="Standard 4 4" xfId="611"/>
    <cellStyle name="Standard 4 5" xfId="612"/>
    <cellStyle name="Standard 4 6" xfId="1044"/>
    <cellStyle name="Standard 4 7" xfId="1045"/>
    <cellStyle name="Standard 4 8" xfId="1046"/>
    <cellStyle name="Standard 4 9" xfId="1047"/>
    <cellStyle name="Standard 5" xfId="371"/>
    <cellStyle name="Standard 5 10" xfId="1048"/>
    <cellStyle name="Standard 5 10 2" xfId="1049"/>
    <cellStyle name="Standard 5 10 2 2" xfId="1050"/>
    <cellStyle name="Standard 5 10 2 2 2" xfId="1051"/>
    <cellStyle name="Standard 5 10 2 2 2 2" xfId="1052"/>
    <cellStyle name="Standard 5 10 2 2 2 2 2" xfId="1053"/>
    <cellStyle name="Standard 5 10 2 2 2 2 2 2" xfId="1054"/>
    <cellStyle name="Standard 5 10 2 2 2 3" xfId="1055"/>
    <cellStyle name="Standard 5 10 2 2 3" xfId="1056"/>
    <cellStyle name="Standard 5 10 2 2 3 2" xfId="1057"/>
    <cellStyle name="Standard 5 10 2 3" xfId="1058"/>
    <cellStyle name="Standard 5 10 2 4" xfId="1059"/>
    <cellStyle name="Standard 5 10 2 4 2" xfId="1060"/>
    <cellStyle name="Standard 5 10 2 4 2 2" xfId="1061"/>
    <cellStyle name="Standard 5 10 2 5" xfId="1062"/>
    <cellStyle name="Standard 5 10 3" xfId="1063"/>
    <cellStyle name="Standard 5 10 3 2" xfId="1064"/>
    <cellStyle name="Standard 5 10 3 2 2" xfId="1065"/>
    <cellStyle name="Standard 5 10 3 2 2 2" xfId="1066"/>
    <cellStyle name="Standard 5 10 3 2 2 2 2" xfId="1067"/>
    <cellStyle name="Standard 5 10 3 2 3" xfId="1068"/>
    <cellStyle name="Standard 5 10 3 3" xfId="1069"/>
    <cellStyle name="Standard 5 10 3 3 2" xfId="1070"/>
    <cellStyle name="Standard 5 10 4" xfId="1071"/>
    <cellStyle name="Standard 5 10 4 2" xfId="1072"/>
    <cellStyle name="Standard 5 10 4 2 2" xfId="1073"/>
    <cellStyle name="Standard 5 10 5" xfId="1074"/>
    <cellStyle name="Standard 5 11" xfId="1075"/>
    <cellStyle name="Standard 5 11 2" xfId="1076"/>
    <cellStyle name="Standard 5 11 2 2" xfId="1077"/>
    <cellStyle name="Standard 5 11 2 2 2" xfId="1078"/>
    <cellStyle name="Standard 5 11 2 2 2 2" xfId="1079"/>
    <cellStyle name="Standard 5 11 2 3" xfId="1080"/>
    <cellStyle name="Standard 5 11 3" xfId="1081"/>
    <cellStyle name="Standard 5 11 3 2" xfId="1082"/>
    <cellStyle name="Standard 5 12" xfId="1083"/>
    <cellStyle name="Standard 5 13" xfId="1084"/>
    <cellStyle name="Standard 5 13 2" xfId="1085"/>
    <cellStyle name="Standard 5 13 2 2" xfId="1086"/>
    <cellStyle name="Standard 5 14" xfId="1087"/>
    <cellStyle name="Standard 5 2" xfId="613"/>
    <cellStyle name="Standard 5 2 10" xfId="1088"/>
    <cellStyle name="Standard 5 2 10 2" xfId="1089"/>
    <cellStyle name="Standard 5 2 10 2 2" xfId="1090"/>
    <cellStyle name="Standard 5 2 10 2 2 2" xfId="1091"/>
    <cellStyle name="Standard 5 2 10 2 2 2 2" xfId="1092"/>
    <cellStyle name="Standard 5 2 10 2 3" xfId="1093"/>
    <cellStyle name="Standard 5 2 10 3" xfId="1094"/>
    <cellStyle name="Standard 5 2 10 3 2" xfId="1095"/>
    <cellStyle name="Standard 5 2 11" xfId="1096"/>
    <cellStyle name="Standard 5 2 12" xfId="1097"/>
    <cellStyle name="Standard 5 2 12 2" xfId="1098"/>
    <cellStyle name="Standard 5 2 12 2 2" xfId="1099"/>
    <cellStyle name="Standard 5 2 13" xfId="1100"/>
    <cellStyle name="Standard 5 2 2" xfId="614"/>
    <cellStyle name="Standard 5 2 2 10" xfId="1101"/>
    <cellStyle name="Standard 5 2 2 11" xfId="1102"/>
    <cellStyle name="Standard 5 2 2 11 2" xfId="1103"/>
    <cellStyle name="Standard 5 2 2 11 2 2" xfId="1104"/>
    <cellStyle name="Standard 5 2 2 12" xfId="1105"/>
    <cellStyle name="Standard 5 2 2 2" xfId="1106"/>
    <cellStyle name="Standard 5 2 2 2 10" xfId="1107"/>
    <cellStyle name="Standard 5 2 2 2 11" xfId="1108"/>
    <cellStyle name="Standard 5 2 2 2 11 2" xfId="1109"/>
    <cellStyle name="Standard 5 2 2 2 11 2 2" xfId="1110"/>
    <cellStyle name="Standard 5 2 2 2 12" xfId="1111"/>
    <cellStyle name="Standard 5 2 2 2 2" xfId="1112"/>
    <cellStyle name="Standard 5 2 2 2 2 2" xfId="1113"/>
    <cellStyle name="Standard 5 2 2 2 2 2 2" xfId="1114"/>
    <cellStyle name="Standard 5 2 2 2 2 2 2 2" xfId="1115"/>
    <cellStyle name="Standard 5 2 2 2 2 2 2 2 2" xfId="1116"/>
    <cellStyle name="Standard 5 2 2 2 2 2 2 2 2 2" xfId="1117"/>
    <cellStyle name="Standard 5 2 2 2 2 2 2 2 2 2 2" xfId="1118"/>
    <cellStyle name="Standard 5 2 2 2 2 2 2 2 2 2 2 2" xfId="1119"/>
    <cellStyle name="Standard 5 2 2 2 2 2 2 2 2 2 2 2 2" xfId="1120"/>
    <cellStyle name="Standard 5 2 2 2 2 2 2 2 2 2 2 2 2 2" xfId="1121"/>
    <cellStyle name="Standard 5 2 2 2 2 2 2 2 2 2 2 2 2 2 2" xfId="1122"/>
    <cellStyle name="Standard 5 2 2 2 2 2 2 2 2 2 2 2 3" xfId="1123"/>
    <cellStyle name="Standard 5 2 2 2 2 2 2 2 2 2 2 3" xfId="1124"/>
    <cellStyle name="Standard 5 2 2 2 2 2 2 2 2 2 2 3 2" xfId="1125"/>
    <cellStyle name="Standard 5 2 2 2 2 2 2 2 2 2 3" xfId="1126"/>
    <cellStyle name="Standard 5 2 2 2 2 2 2 2 2 2 4" xfId="1127"/>
    <cellStyle name="Standard 5 2 2 2 2 2 2 2 2 2 4 2" xfId="1128"/>
    <cellStyle name="Standard 5 2 2 2 2 2 2 2 2 2 4 2 2" xfId="1129"/>
    <cellStyle name="Standard 5 2 2 2 2 2 2 2 2 2 5" xfId="1130"/>
    <cellStyle name="Standard 5 2 2 2 2 2 2 2 2 3" xfId="1131"/>
    <cellStyle name="Standard 5 2 2 2 2 2 2 2 2 3 2" xfId="1132"/>
    <cellStyle name="Standard 5 2 2 2 2 2 2 2 2 3 2 2" xfId="1133"/>
    <cellStyle name="Standard 5 2 2 2 2 2 2 2 2 3 2 2 2" xfId="1134"/>
    <cellStyle name="Standard 5 2 2 2 2 2 2 2 2 3 2 2 2 2" xfId="1135"/>
    <cellStyle name="Standard 5 2 2 2 2 2 2 2 2 3 2 3" xfId="1136"/>
    <cellStyle name="Standard 5 2 2 2 2 2 2 2 2 3 3" xfId="1137"/>
    <cellStyle name="Standard 5 2 2 2 2 2 2 2 2 3 3 2" xfId="1138"/>
    <cellStyle name="Standard 5 2 2 2 2 2 2 2 2 4" xfId="1139"/>
    <cellStyle name="Standard 5 2 2 2 2 2 2 2 2 4 2" xfId="1140"/>
    <cellStyle name="Standard 5 2 2 2 2 2 2 2 2 4 2 2" xfId="1141"/>
    <cellStyle name="Standard 5 2 2 2 2 2 2 2 2 5" xfId="1142"/>
    <cellStyle name="Standard 5 2 2 2 2 2 2 2 3" xfId="1143"/>
    <cellStyle name="Standard 5 2 2 2 2 2 2 2 3 2" xfId="1144"/>
    <cellStyle name="Standard 5 2 2 2 2 2 2 2 3 2 2" xfId="1145"/>
    <cellStyle name="Standard 5 2 2 2 2 2 2 2 3 2 2 2" xfId="1146"/>
    <cellStyle name="Standard 5 2 2 2 2 2 2 2 3 2 2 2 2" xfId="1147"/>
    <cellStyle name="Standard 5 2 2 2 2 2 2 2 3 2 3" xfId="1148"/>
    <cellStyle name="Standard 5 2 2 2 2 2 2 2 3 3" xfId="1149"/>
    <cellStyle name="Standard 5 2 2 2 2 2 2 2 3 3 2" xfId="1150"/>
    <cellStyle name="Standard 5 2 2 2 2 2 2 2 4" xfId="1151"/>
    <cellStyle name="Standard 5 2 2 2 2 2 2 2 5" xfId="1152"/>
    <cellStyle name="Standard 5 2 2 2 2 2 2 2 5 2" xfId="1153"/>
    <cellStyle name="Standard 5 2 2 2 2 2 2 2 5 2 2" xfId="1154"/>
    <cellStyle name="Standard 5 2 2 2 2 2 2 2 6" xfId="1155"/>
    <cellStyle name="Standard 5 2 2 2 2 2 2 3" xfId="1156"/>
    <cellStyle name="Standard 5 2 2 2 2 2 2 3 2" xfId="1157"/>
    <cellStyle name="Standard 5 2 2 2 2 2 2 3 2 2" xfId="1158"/>
    <cellStyle name="Standard 5 2 2 2 2 2 2 3 2 2 2" xfId="1159"/>
    <cellStyle name="Standard 5 2 2 2 2 2 2 3 2 2 2 2" xfId="1160"/>
    <cellStyle name="Standard 5 2 2 2 2 2 2 3 2 2 2 2 2" xfId="1161"/>
    <cellStyle name="Standard 5 2 2 2 2 2 2 3 2 2 3" xfId="1162"/>
    <cellStyle name="Standard 5 2 2 2 2 2 2 3 2 3" xfId="1163"/>
    <cellStyle name="Standard 5 2 2 2 2 2 2 3 2 3 2" xfId="1164"/>
    <cellStyle name="Standard 5 2 2 2 2 2 2 3 3" xfId="1165"/>
    <cellStyle name="Standard 5 2 2 2 2 2 2 3 4" xfId="1166"/>
    <cellStyle name="Standard 5 2 2 2 2 2 2 3 4 2" xfId="1167"/>
    <cellStyle name="Standard 5 2 2 2 2 2 2 3 4 2 2" xfId="1168"/>
    <cellStyle name="Standard 5 2 2 2 2 2 2 3 5" xfId="1169"/>
    <cellStyle name="Standard 5 2 2 2 2 2 2 4" xfId="1170"/>
    <cellStyle name="Standard 5 2 2 2 2 2 2 4 2" xfId="1171"/>
    <cellStyle name="Standard 5 2 2 2 2 2 2 4 2 2" xfId="1172"/>
    <cellStyle name="Standard 5 2 2 2 2 2 2 4 2 2 2" xfId="1173"/>
    <cellStyle name="Standard 5 2 2 2 2 2 2 4 2 2 2 2" xfId="1174"/>
    <cellStyle name="Standard 5 2 2 2 2 2 2 4 2 3" xfId="1175"/>
    <cellStyle name="Standard 5 2 2 2 2 2 2 4 3" xfId="1176"/>
    <cellStyle name="Standard 5 2 2 2 2 2 2 4 3 2" xfId="1177"/>
    <cellStyle name="Standard 5 2 2 2 2 2 2 5" xfId="1178"/>
    <cellStyle name="Standard 5 2 2 2 2 2 2 5 2" xfId="1179"/>
    <cellStyle name="Standard 5 2 2 2 2 2 2 5 2 2" xfId="1180"/>
    <cellStyle name="Standard 5 2 2 2 2 2 2 6" xfId="1181"/>
    <cellStyle name="Standard 5 2 2 2 2 2 3" xfId="1182"/>
    <cellStyle name="Standard 5 2 2 2 2 2 3 2" xfId="1183"/>
    <cellStyle name="Standard 5 2 2 2 2 2 3 2 2" xfId="1184"/>
    <cellStyle name="Standard 5 2 2 2 2 2 3 2 2 2" xfId="1185"/>
    <cellStyle name="Standard 5 2 2 2 2 2 3 2 2 2 2" xfId="1186"/>
    <cellStyle name="Standard 5 2 2 2 2 2 3 2 2 2 2 2" xfId="1187"/>
    <cellStyle name="Standard 5 2 2 2 2 2 3 2 2 2 2 2 2" xfId="1188"/>
    <cellStyle name="Standard 5 2 2 2 2 2 3 2 2 2 3" xfId="1189"/>
    <cellStyle name="Standard 5 2 2 2 2 2 3 2 2 3" xfId="1190"/>
    <cellStyle name="Standard 5 2 2 2 2 2 3 2 2 3 2" xfId="1191"/>
    <cellStyle name="Standard 5 2 2 2 2 2 3 2 3" xfId="1192"/>
    <cellStyle name="Standard 5 2 2 2 2 2 3 2 4" xfId="1193"/>
    <cellStyle name="Standard 5 2 2 2 2 2 3 2 4 2" xfId="1194"/>
    <cellStyle name="Standard 5 2 2 2 2 2 3 2 4 2 2" xfId="1195"/>
    <cellStyle name="Standard 5 2 2 2 2 2 3 2 5" xfId="1196"/>
    <cellStyle name="Standard 5 2 2 2 2 2 3 3" xfId="1197"/>
    <cellStyle name="Standard 5 2 2 2 2 2 3 3 2" xfId="1198"/>
    <cellStyle name="Standard 5 2 2 2 2 2 3 3 2 2" xfId="1199"/>
    <cellStyle name="Standard 5 2 2 2 2 2 3 3 2 2 2" xfId="1200"/>
    <cellStyle name="Standard 5 2 2 2 2 2 3 3 2 2 2 2" xfId="1201"/>
    <cellStyle name="Standard 5 2 2 2 2 2 3 3 2 3" xfId="1202"/>
    <cellStyle name="Standard 5 2 2 2 2 2 3 3 3" xfId="1203"/>
    <cellStyle name="Standard 5 2 2 2 2 2 3 3 3 2" xfId="1204"/>
    <cellStyle name="Standard 5 2 2 2 2 2 3 4" xfId="1205"/>
    <cellStyle name="Standard 5 2 2 2 2 2 3 4 2" xfId="1206"/>
    <cellStyle name="Standard 5 2 2 2 2 2 3 4 2 2" xfId="1207"/>
    <cellStyle name="Standard 5 2 2 2 2 2 3 5" xfId="1208"/>
    <cellStyle name="Standard 5 2 2 2 2 2 4" xfId="1209"/>
    <cellStyle name="Standard 5 2 2 2 2 2 4 2" xfId="1210"/>
    <cellStyle name="Standard 5 2 2 2 2 2 4 2 2" xfId="1211"/>
    <cellStyle name="Standard 5 2 2 2 2 2 4 2 2 2" xfId="1212"/>
    <cellStyle name="Standard 5 2 2 2 2 2 4 2 2 2 2" xfId="1213"/>
    <cellStyle name="Standard 5 2 2 2 2 2 4 2 3" xfId="1214"/>
    <cellStyle name="Standard 5 2 2 2 2 2 4 3" xfId="1215"/>
    <cellStyle name="Standard 5 2 2 2 2 2 4 3 2" xfId="1216"/>
    <cellStyle name="Standard 5 2 2 2 2 2 5" xfId="1217"/>
    <cellStyle name="Standard 5 2 2 2 2 2 6" xfId="1218"/>
    <cellStyle name="Standard 5 2 2 2 2 2 6 2" xfId="1219"/>
    <cellStyle name="Standard 5 2 2 2 2 2 6 2 2" xfId="1220"/>
    <cellStyle name="Standard 5 2 2 2 2 2 7" xfId="1221"/>
    <cellStyle name="Standard 5 2 2 2 2 3" xfId="1222"/>
    <cellStyle name="Standard 5 2 2 2 2 3 2" xfId="1223"/>
    <cellStyle name="Standard 5 2 2 2 2 3 2 2" xfId="1224"/>
    <cellStyle name="Standard 5 2 2 2 2 3 2 2 2" xfId="1225"/>
    <cellStyle name="Standard 5 2 2 2 2 3 2 2 2 2" xfId="1226"/>
    <cellStyle name="Standard 5 2 2 2 2 3 2 2 2 2 2" xfId="1227"/>
    <cellStyle name="Standard 5 2 2 2 2 3 2 2 2 2 2 2" xfId="1228"/>
    <cellStyle name="Standard 5 2 2 2 2 3 2 2 2 2 2 2 2" xfId="1229"/>
    <cellStyle name="Standard 5 2 2 2 2 3 2 2 2 2 3" xfId="1230"/>
    <cellStyle name="Standard 5 2 2 2 2 3 2 2 2 3" xfId="1231"/>
    <cellStyle name="Standard 5 2 2 2 2 3 2 2 2 3 2" xfId="1232"/>
    <cellStyle name="Standard 5 2 2 2 2 3 2 2 3" xfId="1233"/>
    <cellStyle name="Standard 5 2 2 2 2 3 2 2 4" xfId="1234"/>
    <cellStyle name="Standard 5 2 2 2 2 3 2 2 4 2" xfId="1235"/>
    <cellStyle name="Standard 5 2 2 2 2 3 2 2 4 2 2" xfId="1236"/>
    <cellStyle name="Standard 5 2 2 2 2 3 2 2 5" xfId="1237"/>
    <cellStyle name="Standard 5 2 2 2 2 3 2 3" xfId="1238"/>
    <cellStyle name="Standard 5 2 2 2 2 3 2 3 2" xfId="1239"/>
    <cellStyle name="Standard 5 2 2 2 2 3 2 3 2 2" xfId="1240"/>
    <cellStyle name="Standard 5 2 2 2 2 3 2 3 2 2 2" xfId="1241"/>
    <cellStyle name="Standard 5 2 2 2 2 3 2 3 2 2 2 2" xfId="1242"/>
    <cellStyle name="Standard 5 2 2 2 2 3 2 3 2 3" xfId="1243"/>
    <cellStyle name="Standard 5 2 2 2 2 3 2 3 3" xfId="1244"/>
    <cellStyle name="Standard 5 2 2 2 2 3 2 3 3 2" xfId="1245"/>
    <cellStyle name="Standard 5 2 2 2 2 3 2 4" xfId="1246"/>
    <cellStyle name="Standard 5 2 2 2 2 3 2 4 2" xfId="1247"/>
    <cellStyle name="Standard 5 2 2 2 2 3 2 4 2 2" xfId="1248"/>
    <cellStyle name="Standard 5 2 2 2 2 3 2 5" xfId="1249"/>
    <cellStyle name="Standard 5 2 2 2 2 3 3" xfId="1250"/>
    <cellStyle name="Standard 5 2 2 2 2 3 3 2" xfId="1251"/>
    <cellStyle name="Standard 5 2 2 2 2 3 3 2 2" xfId="1252"/>
    <cellStyle name="Standard 5 2 2 2 2 3 3 2 2 2" xfId="1253"/>
    <cellStyle name="Standard 5 2 2 2 2 3 3 2 2 2 2" xfId="1254"/>
    <cellStyle name="Standard 5 2 2 2 2 3 3 2 3" xfId="1255"/>
    <cellStyle name="Standard 5 2 2 2 2 3 3 3" xfId="1256"/>
    <cellStyle name="Standard 5 2 2 2 2 3 3 3 2" xfId="1257"/>
    <cellStyle name="Standard 5 2 2 2 2 3 4" xfId="1258"/>
    <cellStyle name="Standard 5 2 2 2 2 3 5" xfId="1259"/>
    <cellStyle name="Standard 5 2 2 2 2 3 5 2" xfId="1260"/>
    <cellStyle name="Standard 5 2 2 2 2 3 5 2 2" xfId="1261"/>
    <cellStyle name="Standard 5 2 2 2 2 3 6" xfId="1262"/>
    <cellStyle name="Standard 5 2 2 2 2 4" xfId="1263"/>
    <cellStyle name="Standard 5 2 2 2 2 4 2" xfId="1264"/>
    <cellStyle name="Standard 5 2 2 2 2 4 2 2" xfId="1265"/>
    <cellStyle name="Standard 5 2 2 2 2 4 2 2 2" xfId="1266"/>
    <cellStyle name="Standard 5 2 2 2 2 4 2 2 2 2" xfId="1267"/>
    <cellStyle name="Standard 5 2 2 2 2 4 2 2 2 2 2" xfId="1268"/>
    <cellStyle name="Standard 5 2 2 2 2 4 2 2 3" xfId="1269"/>
    <cellStyle name="Standard 5 2 2 2 2 4 2 3" xfId="1270"/>
    <cellStyle name="Standard 5 2 2 2 2 4 2 3 2" xfId="1271"/>
    <cellStyle name="Standard 5 2 2 2 2 4 3" xfId="1272"/>
    <cellStyle name="Standard 5 2 2 2 2 4 4" xfId="1273"/>
    <cellStyle name="Standard 5 2 2 2 2 4 4 2" xfId="1274"/>
    <cellStyle name="Standard 5 2 2 2 2 4 4 2 2" xfId="1275"/>
    <cellStyle name="Standard 5 2 2 2 2 4 5" xfId="1276"/>
    <cellStyle name="Standard 5 2 2 2 2 5" xfId="1277"/>
    <cellStyle name="Standard 5 2 2 2 2 5 2" xfId="1278"/>
    <cellStyle name="Standard 5 2 2 2 2 5 2 2" xfId="1279"/>
    <cellStyle name="Standard 5 2 2 2 2 5 2 2 2" xfId="1280"/>
    <cellStyle name="Standard 5 2 2 2 2 5 2 2 2 2" xfId="1281"/>
    <cellStyle name="Standard 5 2 2 2 2 5 2 3" xfId="1282"/>
    <cellStyle name="Standard 5 2 2 2 2 5 3" xfId="1283"/>
    <cellStyle name="Standard 5 2 2 2 2 5 3 2" xfId="1284"/>
    <cellStyle name="Standard 5 2 2 2 2 6" xfId="1285"/>
    <cellStyle name="Standard 5 2 2 2 2 6 2" xfId="1286"/>
    <cellStyle name="Standard 5 2 2 2 2 6 2 2" xfId="1287"/>
    <cellStyle name="Standard 5 2 2 2 2 7" xfId="1288"/>
    <cellStyle name="Standard 5 2 2 2 3" xfId="1289"/>
    <cellStyle name="Standard 5 2 2 2 4" xfId="1290"/>
    <cellStyle name="Standard 5 2 2 2 5" xfId="1291"/>
    <cellStyle name="Standard 5 2 2 2 6" xfId="1292"/>
    <cellStyle name="Standard 5 2 2 2 7" xfId="1293"/>
    <cellStyle name="Standard 5 2 2 2 7 2" xfId="1294"/>
    <cellStyle name="Standard 5 2 2 2 7 2 2" xfId="1295"/>
    <cellStyle name="Standard 5 2 2 2 7 2 2 2" xfId="1296"/>
    <cellStyle name="Standard 5 2 2 2 7 2 2 2 2" xfId="1297"/>
    <cellStyle name="Standard 5 2 2 2 7 2 2 2 2 2" xfId="1298"/>
    <cellStyle name="Standard 5 2 2 2 7 2 2 2 2 2 2" xfId="1299"/>
    <cellStyle name="Standard 5 2 2 2 7 2 2 2 2 2 2 2" xfId="1300"/>
    <cellStyle name="Standard 5 2 2 2 7 2 2 2 2 2 2 2 2" xfId="1301"/>
    <cellStyle name="Standard 5 2 2 2 7 2 2 2 2 2 3" xfId="1302"/>
    <cellStyle name="Standard 5 2 2 2 7 2 2 2 2 3" xfId="1303"/>
    <cellStyle name="Standard 5 2 2 2 7 2 2 2 2 3 2" xfId="1304"/>
    <cellStyle name="Standard 5 2 2 2 7 2 2 2 3" xfId="1305"/>
    <cellStyle name="Standard 5 2 2 2 7 2 2 2 4" xfId="1306"/>
    <cellStyle name="Standard 5 2 2 2 7 2 2 2 4 2" xfId="1307"/>
    <cellStyle name="Standard 5 2 2 2 7 2 2 2 4 2 2" xfId="1308"/>
    <cellStyle name="Standard 5 2 2 2 7 2 2 2 5" xfId="1309"/>
    <cellStyle name="Standard 5 2 2 2 7 2 2 3" xfId="1310"/>
    <cellStyle name="Standard 5 2 2 2 7 2 2 3 2" xfId="1311"/>
    <cellStyle name="Standard 5 2 2 2 7 2 2 3 2 2" xfId="1312"/>
    <cellStyle name="Standard 5 2 2 2 7 2 2 3 2 2 2" xfId="1313"/>
    <cellStyle name="Standard 5 2 2 2 7 2 2 3 2 2 2 2" xfId="1314"/>
    <cellStyle name="Standard 5 2 2 2 7 2 2 3 2 3" xfId="1315"/>
    <cellStyle name="Standard 5 2 2 2 7 2 2 3 3" xfId="1316"/>
    <cellStyle name="Standard 5 2 2 2 7 2 2 3 3 2" xfId="1317"/>
    <cellStyle name="Standard 5 2 2 2 7 2 2 4" xfId="1318"/>
    <cellStyle name="Standard 5 2 2 2 7 2 2 4 2" xfId="1319"/>
    <cellStyle name="Standard 5 2 2 2 7 2 2 4 2 2" xfId="1320"/>
    <cellStyle name="Standard 5 2 2 2 7 2 2 5" xfId="1321"/>
    <cellStyle name="Standard 5 2 2 2 7 2 3" xfId="1322"/>
    <cellStyle name="Standard 5 2 2 2 7 2 3 2" xfId="1323"/>
    <cellStyle name="Standard 5 2 2 2 7 2 3 2 2" xfId="1324"/>
    <cellStyle name="Standard 5 2 2 2 7 2 3 2 2 2" xfId="1325"/>
    <cellStyle name="Standard 5 2 2 2 7 2 3 2 2 2 2" xfId="1326"/>
    <cellStyle name="Standard 5 2 2 2 7 2 3 2 3" xfId="1327"/>
    <cellStyle name="Standard 5 2 2 2 7 2 3 3" xfId="1328"/>
    <cellStyle name="Standard 5 2 2 2 7 2 3 3 2" xfId="1329"/>
    <cellStyle name="Standard 5 2 2 2 7 2 4" xfId="1330"/>
    <cellStyle name="Standard 5 2 2 2 7 2 5" xfId="1331"/>
    <cellStyle name="Standard 5 2 2 2 7 2 5 2" xfId="1332"/>
    <cellStyle name="Standard 5 2 2 2 7 2 5 2 2" xfId="1333"/>
    <cellStyle name="Standard 5 2 2 2 7 2 6" xfId="1334"/>
    <cellStyle name="Standard 5 2 2 2 7 3" xfId="1335"/>
    <cellStyle name="Standard 5 2 2 2 7 3 2" xfId="1336"/>
    <cellStyle name="Standard 5 2 2 2 7 3 2 2" xfId="1337"/>
    <cellStyle name="Standard 5 2 2 2 7 3 2 2 2" xfId="1338"/>
    <cellStyle name="Standard 5 2 2 2 7 3 2 2 2 2" xfId="1339"/>
    <cellStyle name="Standard 5 2 2 2 7 3 2 2 2 2 2" xfId="1340"/>
    <cellStyle name="Standard 5 2 2 2 7 3 2 2 3" xfId="1341"/>
    <cellStyle name="Standard 5 2 2 2 7 3 2 3" xfId="1342"/>
    <cellStyle name="Standard 5 2 2 2 7 3 2 3 2" xfId="1343"/>
    <cellStyle name="Standard 5 2 2 2 7 3 3" xfId="1344"/>
    <cellStyle name="Standard 5 2 2 2 7 3 4" xfId="1345"/>
    <cellStyle name="Standard 5 2 2 2 7 3 4 2" xfId="1346"/>
    <cellStyle name="Standard 5 2 2 2 7 3 4 2 2" xfId="1347"/>
    <cellStyle name="Standard 5 2 2 2 7 3 5" xfId="1348"/>
    <cellStyle name="Standard 5 2 2 2 7 4" xfId="1349"/>
    <cellStyle name="Standard 5 2 2 2 7 4 2" xfId="1350"/>
    <cellStyle name="Standard 5 2 2 2 7 4 2 2" xfId="1351"/>
    <cellStyle name="Standard 5 2 2 2 7 4 2 2 2" xfId="1352"/>
    <cellStyle name="Standard 5 2 2 2 7 4 2 2 2 2" xfId="1353"/>
    <cellStyle name="Standard 5 2 2 2 7 4 2 3" xfId="1354"/>
    <cellStyle name="Standard 5 2 2 2 7 4 3" xfId="1355"/>
    <cellStyle name="Standard 5 2 2 2 7 4 3 2" xfId="1356"/>
    <cellStyle name="Standard 5 2 2 2 7 5" xfId="1357"/>
    <cellStyle name="Standard 5 2 2 2 7 5 2" xfId="1358"/>
    <cellStyle name="Standard 5 2 2 2 7 5 2 2" xfId="1359"/>
    <cellStyle name="Standard 5 2 2 2 7 6" xfId="1360"/>
    <cellStyle name="Standard 5 2 2 2 8" xfId="1361"/>
    <cellStyle name="Standard 5 2 2 2 8 2" xfId="1362"/>
    <cellStyle name="Standard 5 2 2 2 8 2 2" xfId="1363"/>
    <cellStyle name="Standard 5 2 2 2 8 2 2 2" xfId="1364"/>
    <cellStyle name="Standard 5 2 2 2 8 2 2 2 2" xfId="1365"/>
    <cellStyle name="Standard 5 2 2 2 8 2 2 2 2 2" xfId="1366"/>
    <cellStyle name="Standard 5 2 2 2 8 2 2 2 2 2 2" xfId="1367"/>
    <cellStyle name="Standard 5 2 2 2 8 2 2 2 3" xfId="1368"/>
    <cellStyle name="Standard 5 2 2 2 8 2 2 3" xfId="1369"/>
    <cellStyle name="Standard 5 2 2 2 8 2 2 3 2" xfId="1370"/>
    <cellStyle name="Standard 5 2 2 2 8 2 3" xfId="1371"/>
    <cellStyle name="Standard 5 2 2 2 8 2 4" xfId="1372"/>
    <cellStyle name="Standard 5 2 2 2 8 2 4 2" xfId="1373"/>
    <cellStyle name="Standard 5 2 2 2 8 2 4 2 2" xfId="1374"/>
    <cellStyle name="Standard 5 2 2 2 8 2 5" xfId="1375"/>
    <cellStyle name="Standard 5 2 2 2 8 3" xfId="1376"/>
    <cellStyle name="Standard 5 2 2 2 8 3 2" xfId="1377"/>
    <cellStyle name="Standard 5 2 2 2 8 3 2 2" xfId="1378"/>
    <cellStyle name="Standard 5 2 2 2 8 3 2 2 2" xfId="1379"/>
    <cellStyle name="Standard 5 2 2 2 8 3 2 2 2 2" xfId="1380"/>
    <cellStyle name="Standard 5 2 2 2 8 3 2 3" xfId="1381"/>
    <cellStyle name="Standard 5 2 2 2 8 3 3" xfId="1382"/>
    <cellStyle name="Standard 5 2 2 2 8 3 3 2" xfId="1383"/>
    <cellStyle name="Standard 5 2 2 2 8 4" xfId="1384"/>
    <cellStyle name="Standard 5 2 2 2 8 4 2" xfId="1385"/>
    <cellStyle name="Standard 5 2 2 2 8 4 2 2" xfId="1386"/>
    <cellStyle name="Standard 5 2 2 2 8 5" xfId="1387"/>
    <cellStyle name="Standard 5 2 2 2 9" xfId="1388"/>
    <cellStyle name="Standard 5 2 2 2 9 2" xfId="1389"/>
    <cellStyle name="Standard 5 2 2 2 9 2 2" xfId="1390"/>
    <cellStyle name="Standard 5 2 2 2 9 2 2 2" xfId="1391"/>
    <cellStyle name="Standard 5 2 2 2 9 2 2 2 2" xfId="1392"/>
    <cellStyle name="Standard 5 2 2 2 9 2 3" xfId="1393"/>
    <cellStyle name="Standard 5 2 2 2 9 3" xfId="1394"/>
    <cellStyle name="Standard 5 2 2 2 9 3 2" xfId="1395"/>
    <cellStyle name="Standard 5 2 2 3" xfId="1396"/>
    <cellStyle name="Standard 5 2 2 3 2" xfId="1397"/>
    <cellStyle name="Standard 5 2 2 3 2 2" xfId="1398"/>
    <cellStyle name="Standard 5 2 2 3 2 2 2" xfId="1399"/>
    <cellStyle name="Standard 5 2 2 3 2 2 2 2" xfId="1400"/>
    <cellStyle name="Standard 5 2 2 3 2 2 2 2 2" xfId="1401"/>
    <cellStyle name="Standard 5 2 2 3 2 2 2 2 2 2" xfId="1402"/>
    <cellStyle name="Standard 5 2 2 3 2 2 2 2 2 2 2" xfId="1403"/>
    <cellStyle name="Standard 5 2 2 3 2 2 2 2 2 2 2 2" xfId="1404"/>
    <cellStyle name="Standard 5 2 2 3 2 2 2 2 2 2 2 2 2" xfId="1405"/>
    <cellStyle name="Standard 5 2 2 3 2 2 2 2 2 2 2 2 2 2" xfId="1406"/>
    <cellStyle name="Standard 5 2 2 3 2 2 2 2 2 2 2 3" xfId="1407"/>
    <cellStyle name="Standard 5 2 2 3 2 2 2 2 2 2 3" xfId="1408"/>
    <cellStyle name="Standard 5 2 2 3 2 2 2 2 2 2 3 2" xfId="1409"/>
    <cellStyle name="Standard 5 2 2 3 2 2 2 2 2 3" xfId="1410"/>
    <cellStyle name="Standard 5 2 2 3 2 2 2 2 2 4" xfId="1411"/>
    <cellStyle name="Standard 5 2 2 3 2 2 2 2 2 4 2" xfId="1412"/>
    <cellStyle name="Standard 5 2 2 3 2 2 2 2 2 4 2 2" xfId="1413"/>
    <cellStyle name="Standard 5 2 2 3 2 2 2 2 2 5" xfId="1414"/>
    <cellStyle name="Standard 5 2 2 3 2 2 2 2 3" xfId="1415"/>
    <cellStyle name="Standard 5 2 2 3 2 2 2 2 3 2" xfId="1416"/>
    <cellStyle name="Standard 5 2 2 3 2 2 2 2 3 2 2" xfId="1417"/>
    <cellStyle name="Standard 5 2 2 3 2 2 2 2 3 2 2 2" xfId="1418"/>
    <cellStyle name="Standard 5 2 2 3 2 2 2 2 3 2 2 2 2" xfId="1419"/>
    <cellStyle name="Standard 5 2 2 3 2 2 2 2 3 2 3" xfId="1420"/>
    <cellStyle name="Standard 5 2 2 3 2 2 2 2 3 3" xfId="1421"/>
    <cellStyle name="Standard 5 2 2 3 2 2 2 2 3 3 2" xfId="1422"/>
    <cellStyle name="Standard 5 2 2 3 2 2 2 2 4" xfId="1423"/>
    <cellStyle name="Standard 5 2 2 3 2 2 2 2 4 2" xfId="1424"/>
    <cellStyle name="Standard 5 2 2 3 2 2 2 2 4 2 2" xfId="1425"/>
    <cellStyle name="Standard 5 2 2 3 2 2 2 2 5" xfId="1426"/>
    <cellStyle name="Standard 5 2 2 3 2 2 2 3" xfId="1427"/>
    <cellStyle name="Standard 5 2 2 3 2 2 2 3 2" xfId="1428"/>
    <cellStyle name="Standard 5 2 2 3 2 2 2 3 2 2" xfId="1429"/>
    <cellStyle name="Standard 5 2 2 3 2 2 2 3 2 2 2" xfId="1430"/>
    <cellStyle name="Standard 5 2 2 3 2 2 2 3 2 2 2 2" xfId="1431"/>
    <cellStyle name="Standard 5 2 2 3 2 2 2 3 2 3" xfId="1432"/>
    <cellStyle name="Standard 5 2 2 3 2 2 2 3 3" xfId="1433"/>
    <cellStyle name="Standard 5 2 2 3 2 2 2 3 3 2" xfId="1434"/>
    <cellStyle name="Standard 5 2 2 3 2 2 2 4" xfId="1435"/>
    <cellStyle name="Standard 5 2 2 3 2 2 2 5" xfId="1436"/>
    <cellStyle name="Standard 5 2 2 3 2 2 2 5 2" xfId="1437"/>
    <cellStyle name="Standard 5 2 2 3 2 2 2 5 2 2" xfId="1438"/>
    <cellStyle name="Standard 5 2 2 3 2 2 2 6" xfId="1439"/>
    <cellStyle name="Standard 5 2 2 3 2 2 3" xfId="1440"/>
    <cellStyle name="Standard 5 2 2 3 2 2 3 2" xfId="1441"/>
    <cellStyle name="Standard 5 2 2 3 2 2 3 2 2" xfId="1442"/>
    <cellStyle name="Standard 5 2 2 3 2 2 3 2 2 2" xfId="1443"/>
    <cellStyle name="Standard 5 2 2 3 2 2 3 2 2 2 2" xfId="1444"/>
    <cellStyle name="Standard 5 2 2 3 2 2 3 2 2 2 2 2" xfId="1445"/>
    <cellStyle name="Standard 5 2 2 3 2 2 3 2 2 3" xfId="1446"/>
    <cellStyle name="Standard 5 2 2 3 2 2 3 2 3" xfId="1447"/>
    <cellStyle name="Standard 5 2 2 3 2 2 3 2 3 2" xfId="1448"/>
    <cellStyle name="Standard 5 2 2 3 2 2 3 3" xfId="1449"/>
    <cellStyle name="Standard 5 2 2 3 2 2 3 4" xfId="1450"/>
    <cellStyle name="Standard 5 2 2 3 2 2 3 4 2" xfId="1451"/>
    <cellStyle name="Standard 5 2 2 3 2 2 3 4 2 2" xfId="1452"/>
    <cellStyle name="Standard 5 2 2 3 2 2 3 5" xfId="1453"/>
    <cellStyle name="Standard 5 2 2 3 2 2 4" xfId="1454"/>
    <cellStyle name="Standard 5 2 2 3 2 2 4 2" xfId="1455"/>
    <cellStyle name="Standard 5 2 2 3 2 2 4 2 2" xfId="1456"/>
    <cellStyle name="Standard 5 2 2 3 2 2 4 2 2 2" xfId="1457"/>
    <cellStyle name="Standard 5 2 2 3 2 2 4 2 2 2 2" xfId="1458"/>
    <cellStyle name="Standard 5 2 2 3 2 2 4 2 3" xfId="1459"/>
    <cellStyle name="Standard 5 2 2 3 2 2 4 3" xfId="1460"/>
    <cellStyle name="Standard 5 2 2 3 2 2 4 3 2" xfId="1461"/>
    <cellStyle name="Standard 5 2 2 3 2 2 5" xfId="1462"/>
    <cellStyle name="Standard 5 2 2 3 2 2 5 2" xfId="1463"/>
    <cellStyle name="Standard 5 2 2 3 2 2 5 2 2" xfId="1464"/>
    <cellStyle name="Standard 5 2 2 3 2 2 6" xfId="1465"/>
    <cellStyle name="Standard 5 2 2 3 2 3" xfId="1466"/>
    <cellStyle name="Standard 5 2 2 3 2 3 2" xfId="1467"/>
    <cellStyle name="Standard 5 2 2 3 2 3 2 2" xfId="1468"/>
    <cellStyle name="Standard 5 2 2 3 2 3 2 2 2" xfId="1469"/>
    <cellStyle name="Standard 5 2 2 3 2 3 2 2 2 2" xfId="1470"/>
    <cellStyle name="Standard 5 2 2 3 2 3 2 2 2 2 2" xfId="1471"/>
    <cellStyle name="Standard 5 2 2 3 2 3 2 2 2 2 2 2" xfId="1472"/>
    <cellStyle name="Standard 5 2 2 3 2 3 2 2 2 3" xfId="1473"/>
    <cellStyle name="Standard 5 2 2 3 2 3 2 2 3" xfId="1474"/>
    <cellStyle name="Standard 5 2 2 3 2 3 2 2 3 2" xfId="1475"/>
    <cellStyle name="Standard 5 2 2 3 2 3 2 3" xfId="1476"/>
    <cellStyle name="Standard 5 2 2 3 2 3 2 4" xfId="1477"/>
    <cellStyle name="Standard 5 2 2 3 2 3 2 4 2" xfId="1478"/>
    <cellStyle name="Standard 5 2 2 3 2 3 2 4 2 2" xfId="1479"/>
    <cellStyle name="Standard 5 2 2 3 2 3 2 5" xfId="1480"/>
    <cellStyle name="Standard 5 2 2 3 2 3 3" xfId="1481"/>
    <cellStyle name="Standard 5 2 2 3 2 3 3 2" xfId="1482"/>
    <cellStyle name="Standard 5 2 2 3 2 3 3 2 2" xfId="1483"/>
    <cellStyle name="Standard 5 2 2 3 2 3 3 2 2 2" xfId="1484"/>
    <cellStyle name="Standard 5 2 2 3 2 3 3 2 2 2 2" xfId="1485"/>
    <cellStyle name="Standard 5 2 2 3 2 3 3 2 3" xfId="1486"/>
    <cellStyle name="Standard 5 2 2 3 2 3 3 3" xfId="1487"/>
    <cellStyle name="Standard 5 2 2 3 2 3 3 3 2" xfId="1488"/>
    <cellStyle name="Standard 5 2 2 3 2 3 4" xfId="1489"/>
    <cellStyle name="Standard 5 2 2 3 2 3 4 2" xfId="1490"/>
    <cellStyle name="Standard 5 2 2 3 2 3 4 2 2" xfId="1491"/>
    <cellStyle name="Standard 5 2 2 3 2 3 5" xfId="1492"/>
    <cellStyle name="Standard 5 2 2 3 2 4" xfId="1493"/>
    <cellStyle name="Standard 5 2 2 3 2 4 2" xfId="1494"/>
    <cellStyle name="Standard 5 2 2 3 2 4 2 2" xfId="1495"/>
    <cellStyle name="Standard 5 2 2 3 2 4 2 2 2" xfId="1496"/>
    <cellStyle name="Standard 5 2 2 3 2 4 2 2 2 2" xfId="1497"/>
    <cellStyle name="Standard 5 2 2 3 2 4 2 3" xfId="1498"/>
    <cellStyle name="Standard 5 2 2 3 2 4 3" xfId="1499"/>
    <cellStyle name="Standard 5 2 2 3 2 4 3 2" xfId="1500"/>
    <cellStyle name="Standard 5 2 2 3 2 5" xfId="1501"/>
    <cellStyle name="Standard 5 2 2 3 2 6" xfId="1502"/>
    <cellStyle name="Standard 5 2 2 3 2 6 2" xfId="1503"/>
    <cellStyle name="Standard 5 2 2 3 2 6 2 2" xfId="1504"/>
    <cellStyle name="Standard 5 2 2 3 2 7" xfId="1505"/>
    <cellStyle name="Standard 5 2 2 3 3" xfId="1506"/>
    <cellStyle name="Standard 5 2 2 3 3 2" xfId="1507"/>
    <cellStyle name="Standard 5 2 2 3 3 2 2" xfId="1508"/>
    <cellStyle name="Standard 5 2 2 3 3 2 2 2" xfId="1509"/>
    <cellStyle name="Standard 5 2 2 3 3 2 2 2 2" xfId="1510"/>
    <cellStyle name="Standard 5 2 2 3 3 2 2 2 2 2" xfId="1511"/>
    <cellStyle name="Standard 5 2 2 3 3 2 2 2 2 2 2" xfId="1512"/>
    <cellStyle name="Standard 5 2 2 3 3 2 2 2 2 2 2 2" xfId="1513"/>
    <cellStyle name="Standard 5 2 2 3 3 2 2 2 2 3" xfId="1514"/>
    <cellStyle name="Standard 5 2 2 3 3 2 2 2 3" xfId="1515"/>
    <cellStyle name="Standard 5 2 2 3 3 2 2 2 3 2" xfId="1516"/>
    <cellStyle name="Standard 5 2 2 3 3 2 2 3" xfId="1517"/>
    <cellStyle name="Standard 5 2 2 3 3 2 2 4" xfId="1518"/>
    <cellStyle name="Standard 5 2 2 3 3 2 2 4 2" xfId="1519"/>
    <cellStyle name="Standard 5 2 2 3 3 2 2 4 2 2" xfId="1520"/>
    <cellStyle name="Standard 5 2 2 3 3 2 2 5" xfId="1521"/>
    <cellStyle name="Standard 5 2 2 3 3 2 3" xfId="1522"/>
    <cellStyle name="Standard 5 2 2 3 3 2 3 2" xfId="1523"/>
    <cellStyle name="Standard 5 2 2 3 3 2 3 2 2" xfId="1524"/>
    <cellStyle name="Standard 5 2 2 3 3 2 3 2 2 2" xfId="1525"/>
    <cellStyle name="Standard 5 2 2 3 3 2 3 2 2 2 2" xfId="1526"/>
    <cellStyle name="Standard 5 2 2 3 3 2 3 2 3" xfId="1527"/>
    <cellStyle name="Standard 5 2 2 3 3 2 3 3" xfId="1528"/>
    <cellStyle name="Standard 5 2 2 3 3 2 3 3 2" xfId="1529"/>
    <cellStyle name="Standard 5 2 2 3 3 2 4" xfId="1530"/>
    <cellStyle name="Standard 5 2 2 3 3 2 4 2" xfId="1531"/>
    <cellStyle name="Standard 5 2 2 3 3 2 4 2 2" xfId="1532"/>
    <cellStyle name="Standard 5 2 2 3 3 2 5" xfId="1533"/>
    <cellStyle name="Standard 5 2 2 3 3 3" xfId="1534"/>
    <cellStyle name="Standard 5 2 2 3 3 3 2" xfId="1535"/>
    <cellStyle name="Standard 5 2 2 3 3 3 2 2" xfId="1536"/>
    <cellStyle name="Standard 5 2 2 3 3 3 2 2 2" xfId="1537"/>
    <cellStyle name="Standard 5 2 2 3 3 3 2 2 2 2" xfId="1538"/>
    <cellStyle name="Standard 5 2 2 3 3 3 2 3" xfId="1539"/>
    <cellStyle name="Standard 5 2 2 3 3 3 3" xfId="1540"/>
    <cellStyle name="Standard 5 2 2 3 3 3 3 2" xfId="1541"/>
    <cellStyle name="Standard 5 2 2 3 3 4" xfId="1542"/>
    <cellStyle name="Standard 5 2 2 3 3 5" xfId="1543"/>
    <cellStyle name="Standard 5 2 2 3 3 5 2" xfId="1544"/>
    <cellStyle name="Standard 5 2 2 3 3 5 2 2" xfId="1545"/>
    <cellStyle name="Standard 5 2 2 3 3 6" xfId="1546"/>
    <cellStyle name="Standard 5 2 2 3 4" xfId="1547"/>
    <cellStyle name="Standard 5 2 2 3 4 2" xfId="1548"/>
    <cellStyle name="Standard 5 2 2 3 4 2 2" xfId="1549"/>
    <cellStyle name="Standard 5 2 2 3 4 2 2 2" xfId="1550"/>
    <cellStyle name="Standard 5 2 2 3 4 2 2 2 2" xfId="1551"/>
    <cellStyle name="Standard 5 2 2 3 4 2 2 2 2 2" xfId="1552"/>
    <cellStyle name="Standard 5 2 2 3 4 2 2 3" xfId="1553"/>
    <cellStyle name="Standard 5 2 2 3 4 2 3" xfId="1554"/>
    <cellStyle name="Standard 5 2 2 3 4 2 3 2" xfId="1555"/>
    <cellStyle name="Standard 5 2 2 3 4 3" xfId="1556"/>
    <cellStyle name="Standard 5 2 2 3 4 4" xfId="1557"/>
    <cellStyle name="Standard 5 2 2 3 4 4 2" xfId="1558"/>
    <cellStyle name="Standard 5 2 2 3 4 4 2 2" xfId="1559"/>
    <cellStyle name="Standard 5 2 2 3 4 5" xfId="1560"/>
    <cellStyle name="Standard 5 2 2 3 5" xfId="1561"/>
    <cellStyle name="Standard 5 2 2 3 5 2" xfId="1562"/>
    <cellStyle name="Standard 5 2 2 3 5 2 2" xfId="1563"/>
    <cellStyle name="Standard 5 2 2 3 5 2 2 2" xfId="1564"/>
    <cellStyle name="Standard 5 2 2 3 5 2 2 2 2" xfId="1565"/>
    <cellStyle name="Standard 5 2 2 3 5 2 3" xfId="1566"/>
    <cellStyle name="Standard 5 2 2 3 5 3" xfId="1567"/>
    <cellStyle name="Standard 5 2 2 3 5 3 2" xfId="1568"/>
    <cellStyle name="Standard 5 2 2 3 6" xfId="1569"/>
    <cellStyle name="Standard 5 2 2 3 6 2" xfId="1570"/>
    <cellStyle name="Standard 5 2 2 3 6 2 2" xfId="1571"/>
    <cellStyle name="Standard 5 2 2 3 7" xfId="1572"/>
    <cellStyle name="Standard 5 2 2 4" xfId="1573"/>
    <cellStyle name="Standard 5 2 2 5" xfId="1574"/>
    <cellStyle name="Standard 5 2 2 6" xfId="1575"/>
    <cellStyle name="Standard 5 2 2 7" xfId="1576"/>
    <cellStyle name="Standard 5 2 2 7 2" xfId="1577"/>
    <cellStyle name="Standard 5 2 2 7 2 2" xfId="1578"/>
    <cellStyle name="Standard 5 2 2 7 2 2 2" xfId="1579"/>
    <cellStyle name="Standard 5 2 2 7 2 2 2 2" xfId="1580"/>
    <cellStyle name="Standard 5 2 2 7 2 2 2 2 2" xfId="1581"/>
    <cellStyle name="Standard 5 2 2 7 2 2 2 2 2 2" xfId="1582"/>
    <cellStyle name="Standard 5 2 2 7 2 2 2 2 2 2 2" xfId="1583"/>
    <cellStyle name="Standard 5 2 2 7 2 2 2 2 2 2 2 2" xfId="1584"/>
    <cellStyle name="Standard 5 2 2 7 2 2 2 2 2 3" xfId="1585"/>
    <cellStyle name="Standard 5 2 2 7 2 2 2 2 3" xfId="1586"/>
    <cellStyle name="Standard 5 2 2 7 2 2 2 2 3 2" xfId="1587"/>
    <cellStyle name="Standard 5 2 2 7 2 2 2 3" xfId="1588"/>
    <cellStyle name="Standard 5 2 2 7 2 2 2 4" xfId="1589"/>
    <cellStyle name="Standard 5 2 2 7 2 2 2 4 2" xfId="1590"/>
    <cellStyle name="Standard 5 2 2 7 2 2 2 4 2 2" xfId="1591"/>
    <cellStyle name="Standard 5 2 2 7 2 2 2 5" xfId="1592"/>
    <cellStyle name="Standard 5 2 2 7 2 2 3" xfId="1593"/>
    <cellStyle name="Standard 5 2 2 7 2 2 3 2" xfId="1594"/>
    <cellStyle name="Standard 5 2 2 7 2 2 3 2 2" xfId="1595"/>
    <cellStyle name="Standard 5 2 2 7 2 2 3 2 2 2" xfId="1596"/>
    <cellStyle name="Standard 5 2 2 7 2 2 3 2 2 2 2" xfId="1597"/>
    <cellStyle name="Standard 5 2 2 7 2 2 3 2 3" xfId="1598"/>
    <cellStyle name="Standard 5 2 2 7 2 2 3 3" xfId="1599"/>
    <cellStyle name="Standard 5 2 2 7 2 2 3 3 2" xfId="1600"/>
    <cellStyle name="Standard 5 2 2 7 2 2 4" xfId="1601"/>
    <cellStyle name="Standard 5 2 2 7 2 2 4 2" xfId="1602"/>
    <cellStyle name="Standard 5 2 2 7 2 2 4 2 2" xfId="1603"/>
    <cellStyle name="Standard 5 2 2 7 2 2 5" xfId="1604"/>
    <cellStyle name="Standard 5 2 2 7 2 3" xfId="1605"/>
    <cellStyle name="Standard 5 2 2 7 2 3 2" xfId="1606"/>
    <cellStyle name="Standard 5 2 2 7 2 3 2 2" xfId="1607"/>
    <cellStyle name="Standard 5 2 2 7 2 3 2 2 2" xfId="1608"/>
    <cellStyle name="Standard 5 2 2 7 2 3 2 2 2 2" xfId="1609"/>
    <cellStyle name="Standard 5 2 2 7 2 3 2 3" xfId="1610"/>
    <cellStyle name="Standard 5 2 2 7 2 3 3" xfId="1611"/>
    <cellStyle name="Standard 5 2 2 7 2 3 3 2" xfId="1612"/>
    <cellStyle name="Standard 5 2 2 7 2 4" xfId="1613"/>
    <cellStyle name="Standard 5 2 2 7 2 5" xfId="1614"/>
    <cellStyle name="Standard 5 2 2 7 2 5 2" xfId="1615"/>
    <cellStyle name="Standard 5 2 2 7 2 5 2 2" xfId="1616"/>
    <cellStyle name="Standard 5 2 2 7 2 6" xfId="1617"/>
    <cellStyle name="Standard 5 2 2 7 3" xfId="1618"/>
    <cellStyle name="Standard 5 2 2 7 3 2" xfId="1619"/>
    <cellStyle name="Standard 5 2 2 7 3 2 2" xfId="1620"/>
    <cellStyle name="Standard 5 2 2 7 3 2 2 2" xfId="1621"/>
    <cellStyle name="Standard 5 2 2 7 3 2 2 2 2" xfId="1622"/>
    <cellStyle name="Standard 5 2 2 7 3 2 2 2 2 2" xfId="1623"/>
    <cellStyle name="Standard 5 2 2 7 3 2 2 3" xfId="1624"/>
    <cellStyle name="Standard 5 2 2 7 3 2 3" xfId="1625"/>
    <cellStyle name="Standard 5 2 2 7 3 2 3 2" xfId="1626"/>
    <cellStyle name="Standard 5 2 2 7 3 3" xfId="1627"/>
    <cellStyle name="Standard 5 2 2 7 3 4" xfId="1628"/>
    <cellStyle name="Standard 5 2 2 7 3 4 2" xfId="1629"/>
    <cellStyle name="Standard 5 2 2 7 3 4 2 2" xfId="1630"/>
    <cellStyle name="Standard 5 2 2 7 3 5" xfId="1631"/>
    <cellStyle name="Standard 5 2 2 7 4" xfId="1632"/>
    <cellStyle name="Standard 5 2 2 7 4 2" xfId="1633"/>
    <cellStyle name="Standard 5 2 2 7 4 2 2" xfId="1634"/>
    <cellStyle name="Standard 5 2 2 7 4 2 2 2" xfId="1635"/>
    <cellStyle name="Standard 5 2 2 7 4 2 2 2 2" xfId="1636"/>
    <cellStyle name="Standard 5 2 2 7 4 2 3" xfId="1637"/>
    <cellStyle name="Standard 5 2 2 7 4 3" xfId="1638"/>
    <cellStyle name="Standard 5 2 2 7 4 3 2" xfId="1639"/>
    <cellStyle name="Standard 5 2 2 7 5" xfId="1640"/>
    <cellStyle name="Standard 5 2 2 7 5 2" xfId="1641"/>
    <cellStyle name="Standard 5 2 2 7 5 2 2" xfId="1642"/>
    <cellStyle name="Standard 5 2 2 7 6" xfId="1643"/>
    <cellStyle name="Standard 5 2 2 8" xfId="1644"/>
    <cellStyle name="Standard 5 2 2 8 2" xfId="1645"/>
    <cellStyle name="Standard 5 2 2 8 2 2" xfId="1646"/>
    <cellStyle name="Standard 5 2 2 8 2 2 2" xfId="1647"/>
    <cellStyle name="Standard 5 2 2 8 2 2 2 2" xfId="1648"/>
    <cellStyle name="Standard 5 2 2 8 2 2 2 2 2" xfId="1649"/>
    <cellStyle name="Standard 5 2 2 8 2 2 2 2 2 2" xfId="1650"/>
    <cellStyle name="Standard 5 2 2 8 2 2 2 3" xfId="1651"/>
    <cellStyle name="Standard 5 2 2 8 2 2 3" xfId="1652"/>
    <cellStyle name="Standard 5 2 2 8 2 2 3 2" xfId="1653"/>
    <cellStyle name="Standard 5 2 2 8 2 3" xfId="1654"/>
    <cellStyle name="Standard 5 2 2 8 2 4" xfId="1655"/>
    <cellStyle name="Standard 5 2 2 8 2 4 2" xfId="1656"/>
    <cellStyle name="Standard 5 2 2 8 2 4 2 2" xfId="1657"/>
    <cellStyle name="Standard 5 2 2 8 2 5" xfId="1658"/>
    <cellStyle name="Standard 5 2 2 8 3" xfId="1659"/>
    <cellStyle name="Standard 5 2 2 8 3 2" xfId="1660"/>
    <cellStyle name="Standard 5 2 2 8 3 2 2" xfId="1661"/>
    <cellStyle name="Standard 5 2 2 8 3 2 2 2" xfId="1662"/>
    <cellStyle name="Standard 5 2 2 8 3 2 2 2 2" xfId="1663"/>
    <cellStyle name="Standard 5 2 2 8 3 2 3" xfId="1664"/>
    <cellStyle name="Standard 5 2 2 8 3 3" xfId="1665"/>
    <cellStyle name="Standard 5 2 2 8 3 3 2" xfId="1666"/>
    <cellStyle name="Standard 5 2 2 8 4" xfId="1667"/>
    <cellStyle name="Standard 5 2 2 8 4 2" xfId="1668"/>
    <cellStyle name="Standard 5 2 2 8 4 2 2" xfId="1669"/>
    <cellStyle name="Standard 5 2 2 8 5" xfId="1670"/>
    <cellStyle name="Standard 5 2 2 9" xfId="1671"/>
    <cellStyle name="Standard 5 2 2 9 2" xfId="1672"/>
    <cellStyle name="Standard 5 2 2 9 2 2" xfId="1673"/>
    <cellStyle name="Standard 5 2 2 9 2 2 2" xfId="1674"/>
    <cellStyle name="Standard 5 2 2 9 2 2 2 2" xfId="1675"/>
    <cellStyle name="Standard 5 2 2 9 2 3" xfId="1676"/>
    <cellStyle name="Standard 5 2 2 9 3" xfId="1677"/>
    <cellStyle name="Standard 5 2 2 9 3 2" xfId="1678"/>
    <cellStyle name="Standard 5 2 3" xfId="1679"/>
    <cellStyle name="Standard 5 2 3 2" xfId="1680"/>
    <cellStyle name="Standard 5 2 3 2 2" xfId="1681"/>
    <cellStyle name="Standard 5 2 3 2 2 2" xfId="1682"/>
    <cellStyle name="Standard 5 2 3 2 2 2 2" xfId="1683"/>
    <cellStyle name="Standard 5 2 3 2 2 2 2 2" xfId="1684"/>
    <cellStyle name="Standard 5 2 3 2 2 2 2 2 2" xfId="1685"/>
    <cellStyle name="Standard 5 2 3 2 2 2 2 2 2 2" xfId="1686"/>
    <cellStyle name="Standard 5 2 3 2 2 2 2 2 2 2 2" xfId="1687"/>
    <cellStyle name="Standard 5 2 3 2 2 2 2 2 2 2 2 2" xfId="1688"/>
    <cellStyle name="Standard 5 2 3 2 2 2 2 2 2 2 2 2 2" xfId="1689"/>
    <cellStyle name="Standard 5 2 3 2 2 2 2 2 2 2 3" xfId="1690"/>
    <cellStyle name="Standard 5 2 3 2 2 2 2 2 2 3" xfId="1691"/>
    <cellStyle name="Standard 5 2 3 2 2 2 2 2 2 3 2" xfId="1692"/>
    <cellStyle name="Standard 5 2 3 2 2 2 2 2 3" xfId="1693"/>
    <cellStyle name="Standard 5 2 3 2 2 2 2 2 4" xfId="1694"/>
    <cellStyle name="Standard 5 2 3 2 2 2 2 2 4 2" xfId="1695"/>
    <cellStyle name="Standard 5 2 3 2 2 2 2 2 4 2 2" xfId="1696"/>
    <cellStyle name="Standard 5 2 3 2 2 2 2 2 5" xfId="1697"/>
    <cellStyle name="Standard 5 2 3 2 2 2 2 3" xfId="1698"/>
    <cellStyle name="Standard 5 2 3 2 2 2 2 3 2" xfId="1699"/>
    <cellStyle name="Standard 5 2 3 2 2 2 2 3 2 2" xfId="1700"/>
    <cellStyle name="Standard 5 2 3 2 2 2 2 3 2 2 2" xfId="1701"/>
    <cellStyle name="Standard 5 2 3 2 2 2 2 3 2 2 2 2" xfId="1702"/>
    <cellStyle name="Standard 5 2 3 2 2 2 2 3 2 3" xfId="1703"/>
    <cellStyle name="Standard 5 2 3 2 2 2 2 3 3" xfId="1704"/>
    <cellStyle name="Standard 5 2 3 2 2 2 2 3 3 2" xfId="1705"/>
    <cellStyle name="Standard 5 2 3 2 2 2 2 4" xfId="1706"/>
    <cellStyle name="Standard 5 2 3 2 2 2 2 4 2" xfId="1707"/>
    <cellStyle name="Standard 5 2 3 2 2 2 2 4 2 2" xfId="1708"/>
    <cellStyle name="Standard 5 2 3 2 2 2 2 5" xfId="1709"/>
    <cellStyle name="Standard 5 2 3 2 2 2 3" xfId="1710"/>
    <cellStyle name="Standard 5 2 3 2 2 2 3 2" xfId="1711"/>
    <cellStyle name="Standard 5 2 3 2 2 2 3 2 2" xfId="1712"/>
    <cellStyle name="Standard 5 2 3 2 2 2 3 2 2 2" xfId="1713"/>
    <cellStyle name="Standard 5 2 3 2 2 2 3 2 2 2 2" xfId="1714"/>
    <cellStyle name="Standard 5 2 3 2 2 2 3 2 3" xfId="1715"/>
    <cellStyle name="Standard 5 2 3 2 2 2 3 3" xfId="1716"/>
    <cellStyle name="Standard 5 2 3 2 2 2 3 3 2" xfId="1717"/>
    <cellStyle name="Standard 5 2 3 2 2 2 4" xfId="1718"/>
    <cellStyle name="Standard 5 2 3 2 2 2 5" xfId="1719"/>
    <cellStyle name="Standard 5 2 3 2 2 2 5 2" xfId="1720"/>
    <cellStyle name="Standard 5 2 3 2 2 2 5 2 2" xfId="1721"/>
    <cellStyle name="Standard 5 2 3 2 2 2 6" xfId="1722"/>
    <cellStyle name="Standard 5 2 3 2 2 3" xfId="1723"/>
    <cellStyle name="Standard 5 2 3 2 2 3 2" xfId="1724"/>
    <cellStyle name="Standard 5 2 3 2 2 3 2 2" xfId="1725"/>
    <cellStyle name="Standard 5 2 3 2 2 3 2 2 2" xfId="1726"/>
    <cellStyle name="Standard 5 2 3 2 2 3 2 2 2 2" xfId="1727"/>
    <cellStyle name="Standard 5 2 3 2 2 3 2 2 2 2 2" xfId="1728"/>
    <cellStyle name="Standard 5 2 3 2 2 3 2 2 3" xfId="1729"/>
    <cellStyle name="Standard 5 2 3 2 2 3 2 3" xfId="1730"/>
    <cellStyle name="Standard 5 2 3 2 2 3 2 3 2" xfId="1731"/>
    <cellStyle name="Standard 5 2 3 2 2 3 3" xfId="1732"/>
    <cellStyle name="Standard 5 2 3 2 2 3 4" xfId="1733"/>
    <cellStyle name="Standard 5 2 3 2 2 3 4 2" xfId="1734"/>
    <cellStyle name="Standard 5 2 3 2 2 3 4 2 2" xfId="1735"/>
    <cellStyle name="Standard 5 2 3 2 2 3 5" xfId="1736"/>
    <cellStyle name="Standard 5 2 3 2 2 4" xfId="1737"/>
    <cellStyle name="Standard 5 2 3 2 2 4 2" xfId="1738"/>
    <cellStyle name="Standard 5 2 3 2 2 4 2 2" xfId="1739"/>
    <cellStyle name="Standard 5 2 3 2 2 4 2 2 2" xfId="1740"/>
    <cellStyle name="Standard 5 2 3 2 2 4 2 2 2 2" xfId="1741"/>
    <cellStyle name="Standard 5 2 3 2 2 4 2 3" xfId="1742"/>
    <cellStyle name="Standard 5 2 3 2 2 4 3" xfId="1743"/>
    <cellStyle name="Standard 5 2 3 2 2 4 3 2" xfId="1744"/>
    <cellStyle name="Standard 5 2 3 2 2 5" xfId="1745"/>
    <cellStyle name="Standard 5 2 3 2 2 5 2" xfId="1746"/>
    <cellStyle name="Standard 5 2 3 2 2 5 2 2" xfId="1747"/>
    <cellStyle name="Standard 5 2 3 2 2 6" xfId="1748"/>
    <cellStyle name="Standard 5 2 3 2 3" xfId="1749"/>
    <cellStyle name="Standard 5 2 3 2 3 2" xfId="1750"/>
    <cellStyle name="Standard 5 2 3 2 3 2 2" xfId="1751"/>
    <cellStyle name="Standard 5 2 3 2 3 2 2 2" xfId="1752"/>
    <cellStyle name="Standard 5 2 3 2 3 2 2 2 2" xfId="1753"/>
    <cellStyle name="Standard 5 2 3 2 3 2 2 2 2 2" xfId="1754"/>
    <cellStyle name="Standard 5 2 3 2 3 2 2 2 2 2 2" xfId="1755"/>
    <cellStyle name="Standard 5 2 3 2 3 2 2 2 3" xfId="1756"/>
    <cellStyle name="Standard 5 2 3 2 3 2 2 3" xfId="1757"/>
    <cellStyle name="Standard 5 2 3 2 3 2 2 3 2" xfId="1758"/>
    <cellStyle name="Standard 5 2 3 2 3 2 3" xfId="1759"/>
    <cellStyle name="Standard 5 2 3 2 3 2 4" xfId="1760"/>
    <cellStyle name="Standard 5 2 3 2 3 2 4 2" xfId="1761"/>
    <cellStyle name="Standard 5 2 3 2 3 2 4 2 2" xfId="1762"/>
    <cellStyle name="Standard 5 2 3 2 3 2 5" xfId="1763"/>
    <cellStyle name="Standard 5 2 3 2 3 3" xfId="1764"/>
    <cellStyle name="Standard 5 2 3 2 3 3 2" xfId="1765"/>
    <cellStyle name="Standard 5 2 3 2 3 3 2 2" xfId="1766"/>
    <cellStyle name="Standard 5 2 3 2 3 3 2 2 2" xfId="1767"/>
    <cellStyle name="Standard 5 2 3 2 3 3 2 2 2 2" xfId="1768"/>
    <cellStyle name="Standard 5 2 3 2 3 3 2 3" xfId="1769"/>
    <cellStyle name="Standard 5 2 3 2 3 3 3" xfId="1770"/>
    <cellStyle name="Standard 5 2 3 2 3 3 3 2" xfId="1771"/>
    <cellStyle name="Standard 5 2 3 2 3 4" xfId="1772"/>
    <cellStyle name="Standard 5 2 3 2 3 4 2" xfId="1773"/>
    <cellStyle name="Standard 5 2 3 2 3 4 2 2" xfId="1774"/>
    <cellStyle name="Standard 5 2 3 2 3 5" xfId="1775"/>
    <cellStyle name="Standard 5 2 3 2 4" xfId="1776"/>
    <cellStyle name="Standard 5 2 3 2 4 2" xfId="1777"/>
    <cellStyle name="Standard 5 2 3 2 4 2 2" xfId="1778"/>
    <cellStyle name="Standard 5 2 3 2 4 2 2 2" xfId="1779"/>
    <cellStyle name="Standard 5 2 3 2 4 2 2 2 2" xfId="1780"/>
    <cellStyle name="Standard 5 2 3 2 4 2 3" xfId="1781"/>
    <cellStyle name="Standard 5 2 3 2 4 3" xfId="1782"/>
    <cellStyle name="Standard 5 2 3 2 4 3 2" xfId="1783"/>
    <cellStyle name="Standard 5 2 3 2 5" xfId="1784"/>
    <cellStyle name="Standard 5 2 3 2 6" xfId="1785"/>
    <cellStyle name="Standard 5 2 3 2 6 2" xfId="1786"/>
    <cellStyle name="Standard 5 2 3 2 6 2 2" xfId="1787"/>
    <cellStyle name="Standard 5 2 3 2 7" xfId="1788"/>
    <cellStyle name="Standard 5 2 3 3" xfId="1789"/>
    <cellStyle name="Standard 5 2 3 3 2" xfId="1790"/>
    <cellStyle name="Standard 5 2 3 3 2 2" xfId="1791"/>
    <cellStyle name="Standard 5 2 3 3 2 2 2" xfId="1792"/>
    <cellStyle name="Standard 5 2 3 3 2 2 2 2" xfId="1793"/>
    <cellStyle name="Standard 5 2 3 3 2 2 2 2 2" xfId="1794"/>
    <cellStyle name="Standard 5 2 3 3 2 2 2 2 2 2" xfId="1795"/>
    <cellStyle name="Standard 5 2 3 3 2 2 2 2 2 2 2" xfId="1796"/>
    <cellStyle name="Standard 5 2 3 3 2 2 2 2 3" xfId="1797"/>
    <cellStyle name="Standard 5 2 3 3 2 2 2 3" xfId="1798"/>
    <cellStyle name="Standard 5 2 3 3 2 2 2 3 2" xfId="1799"/>
    <cellStyle name="Standard 5 2 3 3 2 2 3" xfId="1800"/>
    <cellStyle name="Standard 5 2 3 3 2 2 4" xfId="1801"/>
    <cellStyle name="Standard 5 2 3 3 2 2 4 2" xfId="1802"/>
    <cellStyle name="Standard 5 2 3 3 2 2 4 2 2" xfId="1803"/>
    <cellStyle name="Standard 5 2 3 3 2 2 5" xfId="1804"/>
    <cellStyle name="Standard 5 2 3 3 2 3" xfId="1805"/>
    <cellStyle name="Standard 5 2 3 3 2 3 2" xfId="1806"/>
    <cellStyle name="Standard 5 2 3 3 2 3 2 2" xfId="1807"/>
    <cellStyle name="Standard 5 2 3 3 2 3 2 2 2" xfId="1808"/>
    <cellStyle name="Standard 5 2 3 3 2 3 2 2 2 2" xfId="1809"/>
    <cellStyle name="Standard 5 2 3 3 2 3 2 3" xfId="1810"/>
    <cellStyle name="Standard 5 2 3 3 2 3 3" xfId="1811"/>
    <cellStyle name="Standard 5 2 3 3 2 3 3 2" xfId="1812"/>
    <cellStyle name="Standard 5 2 3 3 2 4" xfId="1813"/>
    <cellStyle name="Standard 5 2 3 3 2 4 2" xfId="1814"/>
    <cellStyle name="Standard 5 2 3 3 2 4 2 2" xfId="1815"/>
    <cellStyle name="Standard 5 2 3 3 2 5" xfId="1816"/>
    <cellStyle name="Standard 5 2 3 3 3" xfId="1817"/>
    <cellStyle name="Standard 5 2 3 3 3 2" xfId="1818"/>
    <cellStyle name="Standard 5 2 3 3 3 2 2" xfId="1819"/>
    <cellStyle name="Standard 5 2 3 3 3 2 2 2" xfId="1820"/>
    <cellStyle name="Standard 5 2 3 3 3 2 2 2 2" xfId="1821"/>
    <cellStyle name="Standard 5 2 3 3 3 2 3" xfId="1822"/>
    <cellStyle name="Standard 5 2 3 3 3 3" xfId="1823"/>
    <cellStyle name="Standard 5 2 3 3 3 3 2" xfId="1824"/>
    <cellStyle name="Standard 5 2 3 3 4" xfId="1825"/>
    <cellStyle name="Standard 5 2 3 3 5" xfId="1826"/>
    <cellStyle name="Standard 5 2 3 3 5 2" xfId="1827"/>
    <cellStyle name="Standard 5 2 3 3 5 2 2" xfId="1828"/>
    <cellStyle name="Standard 5 2 3 3 6" xfId="1829"/>
    <cellStyle name="Standard 5 2 3 4" xfId="1830"/>
    <cellStyle name="Standard 5 2 3 4 2" xfId="1831"/>
    <cellStyle name="Standard 5 2 3 4 2 2" xfId="1832"/>
    <cellStyle name="Standard 5 2 3 4 2 2 2" xfId="1833"/>
    <cellStyle name="Standard 5 2 3 4 2 2 2 2" xfId="1834"/>
    <cellStyle name="Standard 5 2 3 4 2 2 2 2 2" xfId="1835"/>
    <cellStyle name="Standard 5 2 3 4 2 2 3" xfId="1836"/>
    <cellStyle name="Standard 5 2 3 4 2 3" xfId="1837"/>
    <cellStyle name="Standard 5 2 3 4 2 3 2" xfId="1838"/>
    <cellStyle name="Standard 5 2 3 4 3" xfId="1839"/>
    <cellStyle name="Standard 5 2 3 4 4" xfId="1840"/>
    <cellStyle name="Standard 5 2 3 4 4 2" xfId="1841"/>
    <cellStyle name="Standard 5 2 3 4 4 2 2" xfId="1842"/>
    <cellStyle name="Standard 5 2 3 4 5" xfId="1843"/>
    <cellStyle name="Standard 5 2 3 5" xfId="1844"/>
    <cellStyle name="Standard 5 2 3 5 2" xfId="1845"/>
    <cellStyle name="Standard 5 2 3 5 2 2" xfId="1846"/>
    <cellStyle name="Standard 5 2 3 5 2 2 2" xfId="1847"/>
    <cellStyle name="Standard 5 2 3 5 2 2 2 2" xfId="1848"/>
    <cellStyle name="Standard 5 2 3 5 2 3" xfId="1849"/>
    <cellStyle name="Standard 5 2 3 5 3" xfId="1850"/>
    <cellStyle name="Standard 5 2 3 5 3 2" xfId="1851"/>
    <cellStyle name="Standard 5 2 3 6" xfId="1852"/>
    <cellStyle name="Standard 5 2 3 6 2" xfId="1853"/>
    <cellStyle name="Standard 5 2 3 6 2 2" xfId="1854"/>
    <cellStyle name="Standard 5 2 3 7" xfId="1855"/>
    <cellStyle name="Standard 5 2 4" xfId="1856"/>
    <cellStyle name="Standard 5 2 5" xfId="1857"/>
    <cellStyle name="Standard 5 2 6" xfId="1858"/>
    <cellStyle name="Standard 5 2 7" xfId="1859"/>
    <cellStyle name="Standard 5 2 8" xfId="1860"/>
    <cellStyle name="Standard 5 2 8 2" xfId="1861"/>
    <cellStyle name="Standard 5 2 8 2 2" xfId="1862"/>
    <cellStyle name="Standard 5 2 8 2 2 2" xfId="1863"/>
    <cellStyle name="Standard 5 2 8 2 2 2 2" xfId="1864"/>
    <cellStyle name="Standard 5 2 8 2 2 2 2 2" xfId="1865"/>
    <cellStyle name="Standard 5 2 8 2 2 2 2 2 2" xfId="1866"/>
    <cellStyle name="Standard 5 2 8 2 2 2 2 2 2 2" xfId="1867"/>
    <cellStyle name="Standard 5 2 8 2 2 2 2 2 2 2 2" xfId="1868"/>
    <cellStyle name="Standard 5 2 8 2 2 2 2 2 3" xfId="1869"/>
    <cellStyle name="Standard 5 2 8 2 2 2 2 3" xfId="1870"/>
    <cellStyle name="Standard 5 2 8 2 2 2 2 3 2" xfId="1871"/>
    <cellStyle name="Standard 5 2 8 2 2 2 3" xfId="1872"/>
    <cellStyle name="Standard 5 2 8 2 2 2 4" xfId="1873"/>
    <cellStyle name="Standard 5 2 8 2 2 2 4 2" xfId="1874"/>
    <cellStyle name="Standard 5 2 8 2 2 2 4 2 2" xfId="1875"/>
    <cellStyle name="Standard 5 2 8 2 2 2 5" xfId="1876"/>
    <cellStyle name="Standard 5 2 8 2 2 3" xfId="1877"/>
    <cellStyle name="Standard 5 2 8 2 2 3 2" xfId="1878"/>
    <cellStyle name="Standard 5 2 8 2 2 3 2 2" xfId="1879"/>
    <cellStyle name="Standard 5 2 8 2 2 3 2 2 2" xfId="1880"/>
    <cellStyle name="Standard 5 2 8 2 2 3 2 2 2 2" xfId="1881"/>
    <cellStyle name="Standard 5 2 8 2 2 3 2 3" xfId="1882"/>
    <cellStyle name="Standard 5 2 8 2 2 3 3" xfId="1883"/>
    <cellStyle name="Standard 5 2 8 2 2 3 3 2" xfId="1884"/>
    <cellStyle name="Standard 5 2 8 2 2 4" xfId="1885"/>
    <cellStyle name="Standard 5 2 8 2 2 4 2" xfId="1886"/>
    <cellStyle name="Standard 5 2 8 2 2 4 2 2" xfId="1887"/>
    <cellStyle name="Standard 5 2 8 2 2 5" xfId="1888"/>
    <cellStyle name="Standard 5 2 8 2 3" xfId="1889"/>
    <cellStyle name="Standard 5 2 8 2 3 2" xfId="1890"/>
    <cellStyle name="Standard 5 2 8 2 3 2 2" xfId="1891"/>
    <cellStyle name="Standard 5 2 8 2 3 2 2 2" xfId="1892"/>
    <cellStyle name="Standard 5 2 8 2 3 2 2 2 2" xfId="1893"/>
    <cellStyle name="Standard 5 2 8 2 3 2 3" xfId="1894"/>
    <cellStyle name="Standard 5 2 8 2 3 3" xfId="1895"/>
    <cellStyle name="Standard 5 2 8 2 3 3 2" xfId="1896"/>
    <cellStyle name="Standard 5 2 8 2 4" xfId="1897"/>
    <cellStyle name="Standard 5 2 8 2 5" xfId="1898"/>
    <cellStyle name="Standard 5 2 8 2 5 2" xfId="1899"/>
    <cellStyle name="Standard 5 2 8 2 5 2 2" xfId="1900"/>
    <cellStyle name="Standard 5 2 8 2 6" xfId="1901"/>
    <cellStyle name="Standard 5 2 8 3" xfId="1902"/>
    <cellStyle name="Standard 5 2 8 3 2" xfId="1903"/>
    <cellStyle name="Standard 5 2 8 3 2 2" xfId="1904"/>
    <cellStyle name="Standard 5 2 8 3 2 2 2" xfId="1905"/>
    <cellStyle name="Standard 5 2 8 3 2 2 2 2" xfId="1906"/>
    <cellStyle name="Standard 5 2 8 3 2 2 2 2 2" xfId="1907"/>
    <cellStyle name="Standard 5 2 8 3 2 2 3" xfId="1908"/>
    <cellStyle name="Standard 5 2 8 3 2 3" xfId="1909"/>
    <cellStyle name="Standard 5 2 8 3 2 3 2" xfId="1910"/>
    <cellStyle name="Standard 5 2 8 3 3" xfId="1911"/>
    <cellStyle name="Standard 5 2 8 3 4" xfId="1912"/>
    <cellStyle name="Standard 5 2 8 3 4 2" xfId="1913"/>
    <cellStyle name="Standard 5 2 8 3 4 2 2" xfId="1914"/>
    <cellStyle name="Standard 5 2 8 3 5" xfId="1915"/>
    <cellStyle name="Standard 5 2 8 4" xfId="1916"/>
    <cellStyle name="Standard 5 2 8 4 2" xfId="1917"/>
    <cellStyle name="Standard 5 2 8 4 2 2" xfId="1918"/>
    <cellStyle name="Standard 5 2 8 4 2 2 2" xfId="1919"/>
    <cellStyle name="Standard 5 2 8 4 2 2 2 2" xfId="1920"/>
    <cellStyle name="Standard 5 2 8 4 2 3" xfId="1921"/>
    <cellStyle name="Standard 5 2 8 4 3" xfId="1922"/>
    <cellStyle name="Standard 5 2 8 4 3 2" xfId="1923"/>
    <cellStyle name="Standard 5 2 8 5" xfId="1924"/>
    <cellStyle name="Standard 5 2 8 5 2" xfId="1925"/>
    <cellStyle name="Standard 5 2 8 5 2 2" xfId="1926"/>
    <cellStyle name="Standard 5 2 8 6" xfId="1927"/>
    <cellStyle name="Standard 5 2 9" xfId="1928"/>
    <cellStyle name="Standard 5 2 9 2" xfId="1929"/>
    <cellStyle name="Standard 5 2 9 2 2" xfId="1930"/>
    <cellStyle name="Standard 5 2 9 2 2 2" xfId="1931"/>
    <cellStyle name="Standard 5 2 9 2 2 2 2" xfId="1932"/>
    <cellStyle name="Standard 5 2 9 2 2 2 2 2" xfId="1933"/>
    <cellStyle name="Standard 5 2 9 2 2 2 2 2 2" xfId="1934"/>
    <cellStyle name="Standard 5 2 9 2 2 2 3" xfId="1935"/>
    <cellStyle name="Standard 5 2 9 2 2 3" xfId="1936"/>
    <cellStyle name="Standard 5 2 9 2 2 3 2" xfId="1937"/>
    <cellStyle name="Standard 5 2 9 2 3" xfId="1938"/>
    <cellStyle name="Standard 5 2 9 2 4" xfId="1939"/>
    <cellStyle name="Standard 5 2 9 2 4 2" xfId="1940"/>
    <cellStyle name="Standard 5 2 9 2 4 2 2" xfId="1941"/>
    <cellStyle name="Standard 5 2 9 2 5" xfId="1942"/>
    <cellStyle name="Standard 5 2 9 3" xfId="1943"/>
    <cellStyle name="Standard 5 2 9 3 2" xfId="1944"/>
    <cellStyle name="Standard 5 2 9 3 2 2" xfId="1945"/>
    <cellStyle name="Standard 5 2 9 3 2 2 2" xfId="1946"/>
    <cellStyle name="Standard 5 2 9 3 2 2 2 2" xfId="1947"/>
    <cellStyle name="Standard 5 2 9 3 2 3" xfId="1948"/>
    <cellStyle name="Standard 5 2 9 3 3" xfId="1949"/>
    <cellStyle name="Standard 5 2 9 3 3 2" xfId="1950"/>
    <cellStyle name="Standard 5 2 9 4" xfId="1951"/>
    <cellStyle name="Standard 5 2 9 4 2" xfId="1952"/>
    <cellStyle name="Standard 5 2 9 4 2 2" xfId="1953"/>
    <cellStyle name="Standard 5 2 9 5" xfId="1954"/>
    <cellStyle name="Standard 5 3" xfId="615"/>
    <cellStyle name="Standard 5 4" xfId="1955"/>
    <cellStyle name="Standard 5 4 2" xfId="1956"/>
    <cellStyle name="Standard 5 4 2 2" xfId="1957"/>
    <cellStyle name="Standard 5 4 2 2 2" xfId="1958"/>
    <cellStyle name="Standard 5 4 2 2 2 2" xfId="1959"/>
    <cellStyle name="Standard 5 4 2 2 2 2 2" xfId="1960"/>
    <cellStyle name="Standard 5 4 2 2 2 2 2 2" xfId="1961"/>
    <cellStyle name="Standard 5 4 2 2 2 2 2 2 2" xfId="1962"/>
    <cellStyle name="Standard 5 4 2 2 2 2 2 2 2 2" xfId="1963"/>
    <cellStyle name="Standard 5 4 2 2 2 2 2 2 2 2 2" xfId="1964"/>
    <cellStyle name="Standard 5 4 2 2 2 2 2 2 2 2 2 2" xfId="1965"/>
    <cellStyle name="Standard 5 4 2 2 2 2 2 2 2 3" xfId="1966"/>
    <cellStyle name="Standard 5 4 2 2 2 2 2 2 3" xfId="1967"/>
    <cellStyle name="Standard 5 4 2 2 2 2 2 2 3 2" xfId="1968"/>
    <cellStyle name="Standard 5 4 2 2 2 2 2 3" xfId="1969"/>
    <cellStyle name="Standard 5 4 2 2 2 2 2 4" xfId="1970"/>
    <cellStyle name="Standard 5 4 2 2 2 2 2 4 2" xfId="1971"/>
    <cellStyle name="Standard 5 4 2 2 2 2 2 4 2 2" xfId="1972"/>
    <cellStyle name="Standard 5 4 2 2 2 2 2 5" xfId="1973"/>
    <cellStyle name="Standard 5 4 2 2 2 2 3" xfId="1974"/>
    <cellStyle name="Standard 5 4 2 2 2 2 3 2" xfId="1975"/>
    <cellStyle name="Standard 5 4 2 2 2 2 3 2 2" xfId="1976"/>
    <cellStyle name="Standard 5 4 2 2 2 2 3 2 2 2" xfId="1977"/>
    <cellStyle name="Standard 5 4 2 2 2 2 3 2 2 2 2" xfId="1978"/>
    <cellStyle name="Standard 5 4 2 2 2 2 3 2 3" xfId="1979"/>
    <cellStyle name="Standard 5 4 2 2 2 2 3 3" xfId="1980"/>
    <cellStyle name="Standard 5 4 2 2 2 2 3 3 2" xfId="1981"/>
    <cellStyle name="Standard 5 4 2 2 2 2 4" xfId="1982"/>
    <cellStyle name="Standard 5 4 2 2 2 2 4 2" xfId="1983"/>
    <cellStyle name="Standard 5 4 2 2 2 2 4 2 2" xfId="1984"/>
    <cellStyle name="Standard 5 4 2 2 2 2 5" xfId="1985"/>
    <cellStyle name="Standard 5 4 2 2 2 3" xfId="1986"/>
    <cellStyle name="Standard 5 4 2 2 2 3 2" xfId="1987"/>
    <cellStyle name="Standard 5 4 2 2 2 3 2 2" xfId="1988"/>
    <cellStyle name="Standard 5 4 2 2 2 3 2 2 2" xfId="1989"/>
    <cellStyle name="Standard 5 4 2 2 2 3 2 2 2 2" xfId="1990"/>
    <cellStyle name="Standard 5 4 2 2 2 3 2 3" xfId="1991"/>
    <cellStyle name="Standard 5 4 2 2 2 3 3" xfId="1992"/>
    <cellStyle name="Standard 5 4 2 2 2 3 3 2" xfId="1993"/>
    <cellStyle name="Standard 5 4 2 2 2 4" xfId="1994"/>
    <cellStyle name="Standard 5 4 2 2 2 5" xfId="1995"/>
    <cellStyle name="Standard 5 4 2 2 2 5 2" xfId="1996"/>
    <cellStyle name="Standard 5 4 2 2 2 5 2 2" xfId="1997"/>
    <cellStyle name="Standard 5 4 2 2 2 6" xfId="1998"/>
    <cellStyle name="Standard 5 4 2 2 3" xfId="1999"/>
    <cellStyle name="Standard 5 4 2 2 3 2" xfId="2000"/>
    <cellStyle name="Standard 5 4 2 2 3 2 2" xfId="2001"/>
    <cellStyle name="Standard 5 4 2 2 3 2 2 2" xfId="2002"/>
    <cellStyle name="Standard 5 4 2 2 3 2 2 2 2" xfId="2003"/>
    <cellStyle name="Standard 5 4 2 2 3 2 2 2 2 2" xfId="2004"/>
    <cellStyle name="Standard 5 4 2 2 3 2 2 3" xfId="2005"/>
    <cellStyle name="Standard 5 4 2 2 3 2 3" xfId="2006"/>
    <cellStyle name="Standard 5 4 2 2 3 2 3 2" xfId="2007"/>
    <cellStyle name="Standard 5 4 2 2 3 3" xfId="2008"/>
    <cellStyle name="Standard 5 4 2 2 3 4" xfId="2009"/>
    <cellStyle name="Standard 5 4 2 2 3 4 2" xfId="2010"/>
    <cellStyle name="Standard 5 4 2 2 3 4 2 2" xfId="2011"/>
    <cellStyle name="Standard 5 4 2 2 3 5" xfId="2012"/>
    <cellStyle name="Standard 5 4 2 2 4" xfId="2013"/>
    <cellStyle name="Standard 5 4 2 2 4 2" xfId="2014"/>
    <cellStyle name="Standard 5 4 2 2 4 2 2" xfId="2015"/>
    <cellStyle name="Standard 5 4 2 2 4 2 2 2" xfId="2016"/>
    <cellStyle name="Standard 5 4 2 2 4 2 2 2 2" xfId="2017"/>
    <cellStyle name="Standard 5 4 2 2 4 2 3" xfId="2018"/>
    <cellStyle name="Standard 5 4 2 2 4 3" xfId="2019"/>
    <cellStyle name="Standard 5 4 2 2 4 3 2" xfId="2020"/>
    <cellStyle name="Standard 5 4 2 2 5" xfId="2021"/>
    <cellStyle name="Standard 5 4 2 2 5 2" xfId="2022"/>
    <cellStyle name="Standard 5 4 2 2 5 2 2" xfId="2023"/>
    <cellStyle name="Standard 5 4 2 2 6" xfId="2024"/>
    <cellStyle name="Standard 5 4 2 3" xfId="2025"/>
    <cellStyle name="Standard 5 4 2 3 2" xfId="2026"/>
    <cellStyle name="Standard 5 4 2 3 2 2" xfId="2027"/>
    <cellStyle name="Standard 5 4 2 3 2 2 2" xfId="2028"/>
    <cellStyle name="Standard 5 4 2 3 2 2 2 2" xfId="2029"/>
    <cellStyle name="Standard 5 4 2 3 2 2 2 2 2" xfId="2030"/>
    <cellStyle name="Standard 5 4 2 3 2 2 2 2 2 2" xfId="2031"/>
    <cellStyle name="Standard 5 4 2 3 2 2 2 3" xfId="2032"/>
    <cellStyle name="Standard 5 4 2 3 2 2 3" xfId="2033"/>
    <cellStyle name="Standard 5 4 2 3 2 2 3 2" xfId="2034"/>
    <cellStyle name="Standard 5 4 2 3 2 3" xfId="2035"/>
    <cellStyle name="Standard 5 4 2 3 2 4" xfId="2036"/>
    <cellStyle name="Standard 5 4 2 3 2 4 2" xfId="2037"/>
    <cellStyle name="Standard 5 4 2 3 2 4 2 2" xfId="2038"/>
    <cellStyle name="Standard 5 4 2 3 2 5" xfId="2039"/>
    <cellStyle name="Standard 5 4 2 3 3" xfId="2040"/>
    <cellStyle name="Standard 5 4 2 3 3 2" xfId="2041"/>
    <cellStyle name="Standard 5 4 2 3 3 2 2" xfId="2042"/>
    <cellStyle name="Standard 5 4 2 3 3 2 2 2" xfId="2043"/>
    <cellStyle name="Standard 5 4 2 3 3 2 2 2 2" xfId="2044"/>
    <cellStyle name="Standard 5 4 2 3 3 2 3" xfId="2045"/>
    <cellStyle name="Standard 5 4 2 3 3 3" xfId="2046"/>
    <cellStyle name="Standard 5 4 2 3 3 3 2" xfId="2047"/>
    <cellStyle name="Standard 5 4 2 3 4" xfId="2048"/>
    <cellStyle name="Standard 5 4 2 3 4 2" xfId="2049"/>
    <cellStyle name="Standard 5 4 2 3 4 2 2" xfId="2050"/>
    <cellStyle name="Standard 5 4 2 3 5" xfId="2051"/>
    <cellStyle name="Standard 5 4 2 4" xfId="2052"/>
    <cellStyle name="Standard 5 4 2 4 2" xfId="2053"/>
    <cellStyle name="Standard 5 4 2 4 2 2" xfId="2054"/>
    <cellStyle name="Standard 5 4 2 4 2 2 2" xfId="2055"/>
    <cellStyle name="Standard 5 4 2 4 2 2 2 2" xfId="2056"/>
    <cellStyle name="Standard 5 4 2 4 2 3" xfId="2057"/>
    <cellStyle name="Standard 5 4 2 4 3" xfId="2058"/>
    <cellStyle name="Standard 5 4 2 4 3 2" xfId="2059"/>
    <cellStyle name="Standard 5 4 2 5" xfId="2060"/>
    <cellStyle name="Standard 5 4 2 6" xfId="2061"/>
    <cellStyle name="Standard 5 4 2 6 2" xfId="2062"/>
    <cellStyle name="Standard 5 4 2 6 2 2" xfId="2063"/>
    <cellStyle name="Standard 5 4 2 7" xfId="2064"/>
    <cellStyle name="Standard 5 4 3" xfId="2065"/>
    <cellStyle name="Standard 5 4 3 2" xfId="2066"/>
    <cellStyle name="Standard 5 4 3 2 2" xfId="2067"/>
    <cellStyle name="Standard 5 4 3 2 2 2" xfId="2068"/>
    <cellStyle name="Standard 5 4 3 2 2 2 2" xfId="2069"/>
    <cellStyle name="Standard 5 4 3 2 2 2 2 2" xfId="2070"/>
    <cellStyle name="Standard 5 4 3 2 2 2 2 2 2" xfId="2071"/>
    <cellStyle name="Standard 5 4 3 2 2 2 2 2 2 2" xfId="2072"/>
    <cellStyle name="Standard 5 4 3 2 2 2 2 3" xfId="2073"/>
    <cellStyle name="Standard 5 4 3 2 2 2 3" xfId="2074"/>
    <cellStyle name="Standard 5 4 3 2 2 2 3 2" xfId="2075"/>
    <cellStyle name="Standard 5 4 3 2 2 3" xfId="2076"/>
    <cellStyle name="Standard 5 4 3 2 2 4" xfId="2077"/>
    <cellStyle name="Standard 5 4 3 2 2 4 2" xfId="2078"/>
    <cellStyle name="Standard 5 4 3 2 2 4 2 2" xfId="2079"/>
    <cellStyle name="Standard 5 4 3 2 2 5" xfId="2080"/>
    <cellStyle name="Standard 5 4 3 2 3" xfId="2081"/>
    <cellStyle name="Standard 5 4 3 2 3 2" xfId="2082"/>
    <cellStyle name="Standard 5 4 3 2 3 2 2" xfId="2083"/>
    <cellStyle name="Standard 5 4 3 2 3 2 2 2" xfId="2084"/>
    <cellStyle name="Standard 5 4 3 2 3 2 2 2 2" xfId="2085"/>
    <cellStyle name="Standard 5 4 3 2 3 2 3" xfId="2086"/>
    <cellStyle name="Standard 5 4 3 2 3 3" xfId="2087"/>
    <cellStyle name="Standard 5 4 3 2 3 3 2" xfId="2088"/>
    <cellStyle name="Standard 5 4 3 2 4" xfId="2089"/>
    <cellStyle name="Standard 5 4 3 2 4 2" xfId="2090"/>
    <cellStyle name="Standard 5 4 3 2 4 2 2" xfId="2091"/>
    <cellStyle name="Standard 5 4 3 2 5" xfId="2092"/>
    <cellStyle name="Standard 5 4 3 3" xfId="2093"/>
    <cellStyle name="Standard 5 4 3 3 2" xfId="2094"/>
    <cellStyle name="Standard 5 4 3 3 2 2" xfId="2095"/>
    <cellStyle name="Standard 5 4 3 3 2 2 2" xfId="2096"/>
    <cellStyle name="Standard 5 4 3 3 2 2 2 2" xfId="2097"/>
    <cellStyle name="Standard 5 4 3 3 2 3" xfId="2098"/>
    <cellStyle name="Standard 5 4 3 3 3" xfId="2099"/>
    <cellStyle name="Standard 5 4 3 3 3 2" xfId="2100"/>
    <cellStyle name="Standard 5 4 3 4" xfId="2101"/>
    <cellStyle name="Standard 5 4 3 5" xfId="2102"/>
    <cellStyle name="Standard 5 4 3 5 2" xfId="2103"/>
    <cellStyle name="Standard 5 4 3 5 2 2" xfId="2104"/>
    <cellStyle name="Standard 5 4 3 6" xfId="2105"/>
    <cellStyle name="Standard 5 4 4" xfId="2106"/>
    <cellStyle name="Standard 5 4 4 2" xfId="2107"/>
    <cellStyle name="Standard 5 4 4 2 2" xfId="2108"/>
    <cellStyle name="Standard 5 4 4 2 2 2" xfId="2109"/>
    <cellStyle name="Standard 5 4 4 2 2 2 2" xfId="2110"/>
    <cellStyle name="Standard 5 4 4 2 2 2 2 2" xfId="2111"/>
    <cellStyle name="Standard 5 4 4 2 2 3" xfId="2112"/>
    <cellStyle name="Standard 5 4 4 2 3" xfId="2113"/>
    <cellStyle name="Standard 5 4 4 2 3 2" xfId="2114"/>
    <cellStyle name="Standard 5 4 4 3" xfId="2115"/>
    <cellStyle name="Standard 5 4 4 4" xfId="2116"/>
    <cellStyle name="Standard 5 4 4 4 2" xfId="2117"/>
    <cellStyle name="Standard 5 4 4 4 2 2" xfId="2118"/>
    <cellStyle name="Standard 5 4 4 5" xfId="2119"/>
    <cellStyle name="Standard 5 4 5" xfId="2120"/>
    <cellStyle name="Standard 5 4 5 2" xfId="2121"/>
    <cellStyle name="Standard 5 4 5 2 2" xfId="2122"/>
    <cellStyle name="Standard 5 4 5 2 2 2" xfId="2123"/>
    <cellStyle name="Standard 5 4 5 2 2 2 2" xfId="2124"/>
    <cellStyle name="Standard 5 4 5 2 3" xfId="2125"/>
    <cellStyle name="Standard 5 4 5 3" xfId="2126"/>
    <cellStyle name="Standard 5 4 5 3 2" xfId="2127"/>
    <cellStyle name="Standard 5 4 6" xfId="2128"/>
    <cellStyle name="Standard 5 4 6 2" xfId="2129"/>
    <cellStyle name="Standard 5 4 6 2 2" xfId="2130"/>
    <cellStyle name="Standard 5 4 7" xfId="2131"/>
    <cellStyle name="Standard 5 5" xfId="2132"/>
    <cellStyle name="Standard 5 6" xfId="2133"/>
    <cellStyle name="Standard 5 7" xfId="2134"/>
    <cellStyle name="Standard 5 8" xfId="2135"/>
    <cellStyle name="Standard 5 9" xfId="2136"/>
    <cellStyle name="Standard 5 9 2" xfId="2137"/>
    <cellStyle name="Standard 5 9 2 2" xfId="2138"/>
    <cellStyle name="Standard 5 9 2 2 2" xfId="2139"/>
    <cellStyle name="Standard 5 9 2 2 2 2" xfId="2140"/>
    <cellStyle name="Standard 5 9 2 2 2 2 2" xfId="2141"/>
    <cellStyle name="Standard 5 9 2 2 2 2 2 2" xfId="2142"/>
    <cellStyle name="Standard 5 9 2 2 2 2 2 2 2" xfId="2143"/>
    <cellStyle name="Standard 5 9 2 2 2 2 2 2 2 2" xfId="2144"/>
    <cellStyle name="Standard 5 9 2 2 2 2 2 3" xfId="2145"/>
    <cellStyle name="Standard 5 9 2 2 2 2 3" xfId="2146"/>
    <cellStyle name="Standard 5 9 2 2 2 2 3 2" xfId="2147"/>
    <cellStyle name="Standard 5 9 2 2 2 3" xfId="2148"/>
    <cellStyle name="Standard 5 9 2 2 2 4" xfId="2149"/>
    <cellStyle name="Standard 5 9 2 2 2 4 2" xfId="2150"/>
    <cellStyle name="Standard 5 9 2 2 2 4 2 2" xfId="2151"/>
    <cellStyle name="Standard 5 9 2 2 2 5" xfId="2152"/>
    <cellStyle name="Standard 5 9 2 2 3" xfId="2153"/>
    <cellStyle name="Standard 5 9 2 2 3 2" xfId="2154"/>
    <cellStyle name="Standard 5 9 2 2 3 2 2" xfId="2155"/>
    <cellStyle name="Standard 5 9 2 2 3 2 2 2" xfId="2156"/>
    <cellStyle name="Standard 5 9 2 2 3 2 2 2 2" xfId="2157"/>
    <cellStyle name="Standard 5 9 2 2 3 2 3" xfId="2158"/>
    <cellStyle name="Standard 5 9 2 2 3 3" xfId="2159"/>
    <cellStyle name="Standard 5 9 2 2 3 3 2" xfId="2160"/>
    <cellStyle name="Standard 5 9 2 2 4" xfId="2161"/>
    <cellStyle name="Standard 5 9 2 2 4 2" xfId="2162"/>
    <cellStyle name="Standard 5 9 2 2 4 2 2" xfId="2163"/>
    <cellStyle name="Standard 5 9 2 2 5" xfId="2164"/>
    <cellStyle name="Standard 5 9 2 3" xfId="2165"/>
    <cellStyle name="Standard 5 9 2 3 2" xfId="2166"/>
    <cellStyle name="Standard 5 9 2 3 2 2" xfId="2167"/>
    <cellStyle name="Standard 5 9 2 3 2 2 2" xfId="2168"/>
    <cellStyle name="Standard 5 9 2 3 2 2 2 2" xfId="2169"/>
    <cellStyle name="Standard 5 9 2 3 2 3" xfId="2170"/>
    <cellStyle name="Standard 5 9 2 3 3" xfId="2171"/>
    <cellStyle name="Standard 5 9 2 3 3 2" xfId="2172"/>
    <cellStyle name="Standard 5 9 2 4" xfId="2173"/>
    <cellStyle name="Standard 5 9 2 5" xfId="2174"/>
    <cellStyle name="Standard 5 9 2 5 2" xfId="2175"/>
    <cellStyle name="Standard 5 9 2 5 2 2" xfId="2176"/>
    <cellStyle name="Standard 5 9 2 6" xfId="2177"/>
    <cellStyle name="Standard 5 9 3" xfId="2178"/>
    <cellStyle name="Standard 5 9 3 2" xfId="2179"/>
    <cellStyle name="Standard 5 9 3 2 2" xfId="2180"/>
    <cellStyle name="Standard 5 9 3 2 2 2" xfId="2181"/>
    <cellStyle name="Standard 5 9 3 2 2 2 2" xfId="2182"/>
    <cellStyle name="Standard 5 9 3 2 2 2 2 2" xfId="2183"/>
    <cellStyle name="Standard 5 9 3 2 2 3" xfId="2184"/>
    <cellStyle name="Standard 5 9 3 2 3" xfId="2185"/>
    <cellStyle name="Standard 5 9 3 2 3 2" xfId="2186"/>
    <cellStyle name="Standard 5 9 3 3" xfId="2187"/>
    <cellStyle name="Standard 5 9 3 4" xfId="2188"/>
    <cellStyle name="Standard 5 9 3 4 2" xfId="2189"/>
    <cellStyle name="Standard 5 9 3 4 2 2" xfId="2190"/>
    <cellStyle name="Standard 5 9 3 5" xfId="2191"/>
    <cellStyle name="Standard 5 9 4" xfId="2192"/>
    <cellStyle name="Standard 5 9 4 2" xfId="2193"/>
    <cellStyle name="Standard 5 9 4 2 2" xfId="2194"/>
    <cellStyle name="Standard 5 9 4 2 2 2" xfId="2195"/>
    <cellStyle name="Standard 5 9 4 2 2 2 2" xfId="2196"/>
    <cellStyle name="Standard 5 9 4 2 3" xfId="2197"/>
    <cellStyle name="Standard 5 9 4 3" xfId="2198"/>
    <cellStyle name="Standard 5 9 4 3 2" xfId="2199"/>
    <cellStyle name="Standard 5 9 5" xfId="2200"/>
    <cellStyle name="Standard 5 9 5 2" xfId="2201"/>
    <cellStyle name="Standard 5 9 5 2 2" xfId="2202"/>
    <cellStyle name="Standard 5 9 6" xfId="2203"/>
    <cellStyle name="Standard 6" xfId="372"/>
    <cellStyle name="Standard 6 2" xfId="616"/>
    <cellStyle name="Standard 6 3" xfId="617"/>
    <cellStyle name="Standard 6 4" xfId="2204"/>
    <cellStyle name="Standard 6 5" xfId="2205"/>
    <cellStyle name="Standard 6 6" xfId="2206"/>
    <cellStyle name="Standard 6 7" xfId="2207"/>
    <cellStyle name="Standard 6 8" xfId="2208"/>
    <cellStyle name="Standard 7" xfId="373"/>
    <cellStyle name="Standard 7 2" xfId="618"/>
    <cellStyle name="Standard 7 3" xfId="619"/>
    <cellStyle name="Standard 7 4" xfId="2209"/>
    <cellStyle name="Standard 7 5" xfId="2210"/>
    <cellStyle name="Standard 7 6" xfId="2211"/>
    <cellStyle name="Standard 8" xfId="374"/>
    <cellStyle name="Standard 8 2" xfId="620"/>
    <cellStyle name="Standard 8 3" xfId="621"/>
    <cellStyle name="Standard 8 4" xfId="2212"/>
    <cellStyle name="Standard 8 5" xfId="2213"/>
    <cellStyle name="Standard 9" xfId="375"/>
    <cellStyle name="Standard 9 2" xfId="2214"/>
    <cellStyle name="Standard 9 3" xfId="2215"/>
    <cellStyle name="Standard Links" xfId="51"/>
    <cellStyle name="Standard Mittig" xfId="36"/>
    <cellStyle name="Standard1" xfId="622"/>
    <cellStyle name="Stil 1" xfId="376"/>
    <cellStyle name="Stil 2" xfId="2216"/>
    <cellStyle name="Style 21" xfId="377"/>
    <cellStyle name="Style 21 2" xfId="623"/>
    <cellStyle name="Style 21 3" xfId="624"/>
    <cellStyle name="Style 22" xfId="378"/>
    <cellStyle name="Style 23" xfId="379"/>
    <cellStyle name="Style 24" xfId="380"/>
    <cellStyle name="Style 25" xfId="381"/>
    <cellStyle name="Style 25 2" xfId="625"/>
    <cellStyle name="Style 25 3" xfId="626"/>
    <cellStyle name="Style 26" xfId="382"/>
    <cellStyle name="Titel" xfId="34"/>
    <cellStyle name="Titel 1" xfId="627"/>
    <cellStyle name="Titel 2" xfId="628"/>
    <cellStyle name="Title" xfId="629"/>
    <cellStyle name="Total" xfId="630"/>
    <cellStyle name="Überschrift" xfId="1" builtinId="15" hidden="1"/>
    <cellStyle name="Überschrift 1" xfId="2" builtinId="16" hidden="1"/>
    <cellStyle name="Überschrift 1 2" xfId="383"/>
    <cellStyle name="Überschrift 1 3" xfId="384"/>
    <cellStyle name="Überschrift 1 4" xfId="385"/>
    <cellStyle name="Überschrift 1 5" xfId="386"/>
    <cellStyle name="Überschrift 1 6" xfId="387"/>
    <cellStyle name="Überschrift 2" xfId="3" builtinId="17" hidden="1"/>
    <cellStyle name="Überschrift 2 2" xfId="388"/>
    <cellStyle name="Überschrift 2 3" xfId="389"/>
    <cellStyle name="Überschrift 2 4" xfId="390"/>
    <cellStyle name="Überschrift 2 5" xfId="391"/>
    <cellStyle name="Überschrift 2 6" xfId="392"/>
    <cellStyle name="Überschrift 3" xfId="4" builtinId="18" hidden="1"/>
    <cellStyle name="Überschrift 3 2" xfId="393"/>
    <cellStyle name="Überschrift 3 3" xfId="394"/>
    <cellStyle name="Überschrift 3 4" xfId="395"/>
    <cellStyle name="Überschrift 3 5" xfId="396"/>
    <cellStyle name="Überschrift 3 6" xfId="397"/>
    <cellStyle name="Überschrift 4" xfId="5" builtinId="19" hidden="1"/>
    <cellStyle name="Überschrift 4 2" xfId="398"/>
    <cellStyle name="Überschrift 4 3" xfId="399"/>
    <cellStyle name="Überschrift 4 4" xfId="400"/>
    <cellStyle name="Überschrift 4 5" xfId="401"/>
    <cellStyle name="Überschrift 4 6" xfId="402"/>
    <cellStyle name="Überschrift 5" xfId="403"/>
    <cellStyle name="Überschrift 6" xfId="404"/>
    <cellStyle name="Überschrift 7" xfId="405"/>
    <cellStyle name="Überschrift 8" xfId="406"/>
    <cellStyle name="Überschrift 9" xfId="407"/>
    <cellStyle name="Uhrzeit" xfId="408"/>
    <cellStyle name="Uhrzeit 2" xfId="631"/>
    <cellStyle name="Uhrzeit 3" xfId="632"/>
    <cellStyle name="Undefiniert" xfId="409"/>
    <cellStyle name="Valuutta_CRFReport-template" xfId="633"/>
    <cellStyle name="Verknüpfte Zelle" xfId="40" builtinId="24" hidden="1"/>
    <cellStyle name="Verknüpfte Zelle 2" xfId="410"/>
    <cellStyle name="Verknüpfte Zelle 3" xfId="411"/>
    <cellStyle name="Verknüpfte Zelle 4" xfId="412"/>
    <cellStyle name="Verknüpfte Zelle 5" xfId="413"/>
    <cellStyle name="Verknüpfte Zelle 6" xfId="414"/>
    <cellStyle name="Währung" xfId="47" builtinId="4" hidden="1"/>
    <cellStyle name="Währung [0]" xfId="48" builtinId="7" hidden="1"/>
    <cellStyle name="Währung0" xfId="634"/>
    <cellStyle name="Warnender Text" xfId="42" builtinId="11" hidden="1"/>
    <cellStyle name="Warnender Text 2" xfId="415"/>
    <cellStyle name="Warnender Text 3" xfId="416"/>
    <cellStyle name="Warnender Text 4" xfId="417"/>
    <cellStyle name="Warnender Text 5" xfId="418"/>
    <cellStyle name="Warnender Text 6" xfId="419"/>
    <cellStyle name="Warning Text" xfId="635"/>
    <cellStyle name="Year" xfId="636"/>
    <cellStyle name="Zelle überprüfen" xfId="41" builtinId="23" hidden="1"/>
    <cellStyle name="Zelle überprüfen 2" xfId="420"/>
    <cellStyle name="Zelle überprüfen 3" xfId="421"/>
    <cellStyle name="Zelle überprüfen 4" xfId="422"/>
    <cellStyle name="Zelle überprüfen 5" xfId="423"/>
    <cellStyle name="Zelle überprüfen 6" xfId="424"/>
    <cellStyle name="Гиперссылка" xfId="425"/>
    <cellStyle name="Обычный_2++" xfId="426"/>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s>
  <tableStyles count="0" defaultTableStyle="TableStyleMedium2" defaultPivotStyle="PivotStyleLight16"/>
  <colors>
    <mruColors>
      <color rgb="FF9ABBCA"/>
      <color rgb="FF000000"/>
      <color rgb="FF553834"/>
      <color rgb="FF5F605C"/>
      <color rgb="FF79A8CA"/>
      <color rgb="FF467850"/>
      <color rgb="FFFFD744"/>
      <color rgb="FF006099"/>
      <color rgb="FF1F82C0"/>
      <color rgb="FF88BB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298555</xdr:colOff>
      <xdr:row>0</xdr:row>
      <xdr:rowOff>166457</xdr:rowOff>
    </xdr:from>
    <xdr:to>
      <xdr:col>13</xdr:col>
      <xdr:colOff>560294</xdr:colOff>
      <xdr:row>6</xdr:row>
      <xdr:rowOff>161888</xdr:rowOff>
    </xdr:to>
    <xdr:pic>
      <xdr:nvPicPr>
        <xdr:cNvPr id="3" name="Grafik 2" descr="C:\Dateien\AeroFS\Agora Allmende\Agora_Kommunikation\01_Corporate_Design\Logo\agora_logo_4C_großer_Energiewendeschriftzug.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0480" y="166457"/>
          <a:ext cx="2804914" cy="1195581"/>
        </a:xfrm>
        <a:prstGeom prst="rect">
          <a:avLst/>
        </a:prstGeom>
        <a:noFill/>
        <a:ln>
          <a:noFill/>
        </a:ln>
      </xdr:spPr>
    </xdr:pic>
    <xdr:clientData/>
  </xdr:twoCellAnchor>
  <xdr:twoCellAnchor editAs="oneCell">
    <xdr:from>
      <xdr:col>1</xdr:col>
      <xdr:colOff>89647</xdr:colOff>
      <xdr:row>2</xdr:row>
      <xdr:rowOff>91147</xdr:rowOff>
    </xdr:from>
    <xdr:to>
      <xdr:col>4</xdr:col>
      <xdr:colOff>407606</xdr:colOff>
      <xdr:row>5</xdr:row>
      <xdr:rowOff>246723</xdr:rowOff>
    </xdr:to>
    <xdr:pic>
      <xdr:nvPicPr>
        <xdr:cNvPr id="4" name="Grafik 3">
          <a:extLst>
            <a:ext uri="{FF2B5EF4-FFF2-40B4-BE49-F238E27FC236}">
              <a16:creationId xmlns:a16="http://schemas.microsoft.com/office/drawing/2014/main" id="{61090E70-5B9F-447E-84CD-FA6FC5B88C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253"/>
        <a:stretch/>
      </xdr:blipFill>
      <xdr:spPr>
        <a:xfrm>
          <a:off x="242047" y="453097"/>
          <a:ext cx="2861134" cy="698501"/>
        </a:xfrm>
        <a:prstGeom prst="rect">
          <a:avLst/>
        </a:prstGeom>
      </xdr:spPr>
    </xdr:pic>
    <xdr:clientData/>
  </xdr:twoCellAnchor>
  <xdr:twoCellAnchor editAs="oneCell">
    <xdr:from>
      <xdr:col>5</xdr:col>
      <xdr:colOff>183522</xdr:colOff>
      <xdr:row>1</xdr:row>
      <xdr:rowOff>176829</xdr:rowOff>
    </xdr:from>
    <xdr:to>
      <xdr:col>9</xdr:col>
      <xdr:colOff>522639</xdr:colOff>
      <xdr:row>5</xdr:row>
      <xdr:rowOff>265816</xdr:rowOff>
    </xdr:to>
    <xdr:pic>
      <xdr:nvPicPr>
        <xdr:cNvPr id="2" name="Grafik 1">
          <a:extLst>
            <a:ext uri="{FF2B5EF4-FFF2-40B4-BE49-F238E27FC236}">
              <a16:creationId xmlns:a16="http://schemas.microsoft.com/office/drawing/2014/main" id="{A4E6D003-0676-4CC9-B6D1-45FF5E7079B6}"/>
            </a:ext>
          </a:extLst>
        </xdr:cNvPr>
        <xdr:cNvPicPr>
          <a:picLocks noChangeAspect="1"/>
        </xdr:cNvPicPr>
      </xdr:nvPicPr>
      <xdr:blipFill rotWithShape="1">
        <a:blip xmlns:r="http://schemas.openxmlformats.org/officeDocument/2006/relationships" r:embed="rId3"/>
        <a:srcRect t="28544" b="32998"/>
        <a:stretch/>
      </xdr:blipFill>
      <xdr:spPr>
        <a:xfrm>
          <a:off x="3726822" y="357804"/>
          <a:ext cx="3730017" cy="812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25773</xdr:colOff>
      <xdr:row>10</xdr:row>
      <xdr:rowOff>44264</xdr:rowOff>
    </xdr:from>
    <xdr:to>
      <xdr:col>10</xdr:col>
      <xdr:colOff>156882</xdr:colOff>
      <xdr:row>19</xdr:row>
      <xdr:rowOff>1</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328332" y="2319058"/>
          <a:ext cx="6989109" cy="15693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chemeClr val="dk1"/>
              </a:solidFill>
              <a:effectLst/>
              <a:latin typeface="Arial" panose="020B0604020202020204" pitchFamily="34" charset="0"/>
              <a:ea typeface="+mn-ea"/>
              <a:cs typeface="Arial" panose="020B0604020202020204" pitchFamily="34" charset="0"/>
            </a:rPr>
            <a:t>Erläuterung</a:t>
          </a:r>
        </a:p>
        <a:p>
          <a:pPr marL="0" marR="0" indent="0" defTabSz="914400" eaLnBrk="1" fontAlgn="auto" latinLnBrk="0" hangingPunct="1">
            <a:lnSpc>
              <a:spcPct val="100000"/>
            </a:lnSpc>
            <a:spcBef>
              <a:spcPts val="0"/>
            </a:spcBef>
            <a:spcAft>
              <a:spcPts val="0"/>
            </a:spcAft>
            <a:buClrTx/>
            <a:buSzTx/>
            <a:buFontTx/>
            <a:buNone/>
            <a:tabLst/>
            <a:defRPr/>
          </a:pPr>
          <a:endParaRPr lang="de-DE" sz="1100" b="1">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effectLst/>
              <a:latin typeface="Arial" panose="020B0604020202020204" pitchFamily="34" charset="0"/>
              <a:ea typeface="+mn-ea"/>
              <a:cs typeface="Arial" panose="020B0604020202020204" pitchFamily="34" charset="0"/>
            </a:rPr>
            <a:t>Diese Arbeitsmappe enthält</a:t>
          </a:r>
          <a:r>
            <a:rPr lang="de-DE" sz="1100" b="0" baseline="0">
              <a:solidFill>
                <a:schemeClr val="dk1"/>
              </a:solidFill>
              <a:effectLst/>
              <a:latin typeface="Arial" panose="020B0604020202020204" pitchFamily="34" charset="0"/>
              <a:ea typeface="+mn-ea"/>
              <a:cs typeface="Arial" panose="020B0604020202020204" pitchFamily="34" charset="0"/>
            </a:rPr>
            <a:t> sämtliche Datentabellen aus der Publikation von Agora Energiewende. Die Tabellen enthalten keine Berechnungsformeln und sind so gerundet, wie sie in der Veröffentlichung wiedergegeben werden. Evtl. fehlende Summenbestandteile sind auf die Rundung zurückzuführen.</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effectLst/>
              <a:latin typeface="Arial" panose="020B0604020202020204" pitchFamily="34" charset="0"/>
              <a:ea typeface="+mn-ea"/>
              <a:cs typeface="Arial" panose="020B0604020202020204" pitchFamily="34" charset="0"/>
            </a:rPr>
            <a:t>Die Bereitstellung dieser Daten erfolgt ohne Gewähr. Alle Quellenangaben beziehen sich auf die im Literaturverzeichnis des Hauptberichts aufgeführten Quellen.</a:t>
          </a:r>
          <a:endParaRPr lang="de-DE" b="0">
            <a:effectLst/>
            <a:latin typeface="Arial" panose="020B0604020202020204" pitchFamily="34" charset="0"/>
            <a:cs typeface="Arial" panose="020B0604020202020204" pitchFamily="34" charset="0"/>
          </a:endParaRPr>
        </a:p>
      </xdr:txBody>
    </xdr:sp>
    <xdr:clientData/>
  </xdr:twoCellAnchor>
  <xdr:twoCellAnchor editAs="oneCell">
    <xdr:from>
      <xdr:col>7</xdr:col>
      <xdr:colOff>661146</xdr:colOff>
      <xdr:row>1</xdr:row>
      <xdr:rowOff>67235</xdr:rowOff>
    </xdr:from>
    <xdr:to>
      <xdr:col>10</xdr:col>
      <xdr:colOff>194981</xdr:colOff>
      <xdr:row>4</xdr:row>
      <xdr:rowOff>142800</xdr:rowOff>
    </xdr:to>
    <xdr:pic>
      <xdr:nvPicPr>
        <xdr:cNvPr id="4" name="Grafik 3" descr="C:\Dateien\AeroFS\Agora Allmende\Agora_Kommunikation\01_Corporate_Design\Logo\agora_logo_4C_großer_Energiewendeschriftzug.jp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5705" y="246529"/>
          <a:ext cx="1819835" cy="759124"/>
        </a:xfrm>
        <a:prstGeom prst="rect">
          <a:avLst/>
        </a:prstGeom>
        <a:noFill/>
        <a:ln>
          <a:noFill/>
        </a:ln>
      </xdr:spPr>
    </xdr:pic>
    <xdr:clientData/>
  </xdr:twoCellAnchor>
  <xdr:twoCellAnchor editAs="oneCell">
    <xdr:from>
      <xdr:col>1</xdr:col>
      <xdr:colOff>22411</xdr:colOff>
      <xdr:row>1</xdr:row>
      <xdr:rowOff>190500</xdr:rowOff>
    </xdr:from>
    <xdr:to>
      <xdr:col>3</xdr:col>
      <xdr:colOff>634324</xdr:colOff>
      <xdr:row>4</xdr:row>
      <xdr:rowOff>145678</xdr:rowOff>
    </xdr:to>
    <xdr:pic>
      <xdr:nvPicPr>
        <xdr:cNvPr id="5" name="Grafik 4">
          <a:extLst>
            <a:ext uri="{FF2B5EF4-FFF2-40B4-BE49-F238E27FC236}">
              <a16:creationId xmlns:a16="http://schemas.microsoft.com/office/drawing/2014/main" id="{650FDB4C-38F1-4CC0-808F-EE5CC488FE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4970" y="369794"/>
          <a:ext cx="2135913" cy="638737"/>
        </a:xfrm>
        <a:prstGeom prst="rect">
          <a:avLst/>
        </a:prstGeom>
      </xdr:spPr>
    </xdr:pic>
    <xdr:clientData/>
  </xdr:twoCellAnchor>
</xdr:wsDr>
</file>

<file path=xl/theme/theme1.xml><?xml version="1.0" encoding="utf-8"?>
<a:theme xmlns:a="http://schemas.openxmlformats.org/drawingml/2006/main" name="Office Theme">
  <a:themeElements>
    <a:clrScheme name="Agora 1">
      <a:dk1>
        <a:sysClr val="windowText" lastClr="000000"/>
      </a:dk1>
      <a:lt1>
        <a:sysClr val="window" lastClr="FFFFFF"/>
      </a:lt1>
      <a:dk2>
        <a:srgbClr val="000000"/>
      </a:dk2>
      <a:lt2>
        <a:srgbClr val="FFFFFF"/>
      </a:lt2>
      <a:accent1>
        <a:srgbClr val="733E88"/>
      </a:accent1>
      <a:accent2>
        <a:srgbClr val="D05094"/>
      </a:accent2>
      <a:accent3>
        <a:srgbClr val="64B9E4"/>
      </a:accent3>
      <a:accent4>
        <a:srgbClr val="1E83B3"/>
      </a:accent4>
      <a:accent5>
        <a:srgbClr val="48A8AE"/>
      </a:accent5>
      <a:accent6>
        <a:srgbClr val="8393BE"/>
      </a:accent6>
      <a:hlink>
        <a:srgbClr val="000000"/>
      </a:hlink>
      <a:folHlink>
        <a:srgbClr val="00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hermann@oeko.de" TargetMode="External"/><Relationship Id="rId1" Type="http://schemas.openxmlformats.org/officeDocument/2006/relationships/hyperlink" Target="mailto:philipp.litz@agora-energiewende.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7"/>
  </sheetPr>
  <dimension ref="B6:O28"/>
  <sheetViews>
    <sheetView showGridLines="0" tabSelected="1" zoomScale="90" zoomScaleNormal="90" workbookViewId="0"/>
  </sheetViews>
  <sheetFormatPr baseColWidth="10" defaultRowHeight="14.25"/>
  <cols>
    <col min="1" max="1" width="2.28515625" style="1" customWidth="1"/>
    <col min="2" max="15" width="12.7109375" style="1" customWidth="1"/>
    <col min="16" max="16384" width="11.42578125" style="1"/>
  </cols>
  <sheetData>
    <row r="6" spans="2:15" ht="23.25" customHeight="1"/>
    <row r="7" spans="2:15" ht="23.25" customHeight="1"/>
    <row r="8" spans="2:15" ht="23.25" customHeight="1"/>
    <row r="9" spans="2:15" ht="105" customHeight="1">
      <c r="B9" s="1482" t="s">
        <v>807</v>
      </c>
      <c r="C9" s="1482"/>
      <c r="D9" s="1482"/>
      <c r="E9" s="1482"/>
      <c r="F9" s="1482"/>
      <c r="G9" s="1482"/>
      <c r="H9" s="1482"/>
      <c r="I9" s="1482"/>
      <c r="J9" s="1482"/>
      <c r="K9" s="1482"/>
      <c r="L9" s="1482"/>
      <c r="M9" s="1482"/>
      <c r="N9" s="1482"/>
      <c r="O9" s="1482"/>
    </row>
    <row r="10" spans="2:15" ht="64.5" customHeight="1">
      <c r="B10" s="1483" t="s">
        <v>2</v>
      </c>
      <c r="C10" s="1483"/>
      <c r="D10" s="1483"/>
      <c r="E10" s="1483"/>
      <c r="F10" s="1483"/>
      <c r="G10" s="1483"/>
      <c r="H10" s="1483"/>
      <c r="I10" s="1483"/>
      <c r="J10" s="1483"/>
      <c r="K10" s="1483"/>
      <c r="L10" s="1483"/>
      <c r="M10" s="1483"/>
      <c r="N10" s="1483"/>
      <c r="O10" s="1483"/>
    </row>
    <row r="11" spans="2:15" ht="22.5" customHeight="1">
      <c r="B11" s="8" t="s">
        <v>808</v>
      </c>
    </row>
    <row r="12" spans="2:15">
      <c r="J12" s="7"/>
    </row>
    <row r="13" spans="2:15">
      <c r="J13" s="7"/>
    </row>
    <row r="15" spans="2:15" ht="15">
      <c r="B15" s="4" t="s">
        <v>1</v>
      </c>
    </row>
    <row r="16" spans="2:15">
      <c r="B16" s="1" t="s">
        <v>9</v>
      </c>
      <c r="D16" s="1" t="s">
        <v>6</v>
      </c>
    </row>
    <row r="17" spans="2:13">
      <c r="B17" s="1" t="s">
        <v>13</v>
      </c>
      <c r="D17" s="1" t="s">
        <v>6</v>
      </c>
    </row>
    <row r="18" spans="2:13">
      <c r="B18" s="1" t="s">
        <v>10</v>
      </c>
      <c r="D18" s="1" t="s">
        <v>6</v>
      </c>
    </row>
    <row r="21" spans="2:13" ht="15">
      <c r="B21" s="4" t="s">
        <v>3</v>
      </c>
    </row>
    <row r="22" spans="2:13">
      <c r="B22" s="1" t="s">
        <v>4</v>
      </c>
      <c r="D22" s="1" t="s">
        <v>6</v>
      </c>
      <c r="F22" s="1737" t="s">
        <v>12</v>
      </c>
    </row>
    <row r="23" spans="2:13">
      <c r="B23" s="1" t="s">
        <v>5</v>
      </c>
      <c r="D23" s="1" t="s">
        <v>7</v>
      </c>
      <c r="F23" s="1737" t="s">
        <v>8</v>
      </c>
    </row>
    <row r="26" spans="2:13" s="7" customFormat="1" ht="42.75" customHeight="1">
      <c r="B26" s="10" t="s">
        <v>11</v>
      </c>
      <c r="C26" s="9"/>
      <c r="D26" s="9"/>
      <c r="E26" s="9"/>
      <c r="F26" s="1484" t="s">
        <v>809</v>
      </c>
      <c r="G26" s="1484"/>
      <c r="H26" s="1484"/>
      <c r="I26" s="1484"/>
      <c r="J26" s="1484"/>
      <c r="K26" s="1484"/>
      <c r="L26" s="1484"/>
      <c r="M26" s="1484"/>
    </row>
    <row r="27" spans="2:13">
      <c r="B27" s="2"/>
      <c r="C27" s="2"/>
      <c r="D27" s="2"/>
      <c r="E27" s="2"/>
      <c r="F27" s="2"/>
      <c r="G27" s="2"/>
      <c r="H27" s="2"/>
      <c r="I27" s="2"/>
      <c r="J27" s="2"/>
      <c r="K27" s="2"/>
      <c r="L27" s="2"/>
      <c r="M27" s="2"/>
    </row>
    <row r="28" spans="2:13">
      <c r="B28" s="2"/>
      <c r="C28" s="2"/>
      <c r="D28" s="2"/>
      <c r="E28" s="2"/>
      <c r="F28" s="2"/>
      <c r="G28" s="2"/>
      <c r="H28" s="2"/>
      <c r="I28" s="2"/>
      <c r="J28" s="2"/>
      <c r="K28" s="2"/>
      <c r="L28" s="2"/>
      <c r="M28" s="2"/>
    </row>
  </sheetData>
  <mergeCells count="3">
    <mergeCell ref="B9:O9"/>
    <mergeCell ref="B10:O10"/>
    <mergeCell ref="F26:M26"/>
  </mergeCells>
  <hyperlinks>
    <hyperlink ref="F23" r:id="rId1"/>
    <hyperlink ref="F22" r:id="rId2"/>
  </hyperlinks>
  <pageMargins left="0.7" right="0.7" top="0.78740157499999996" bottom="0.78740157499999996"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5"/>
  <dimension ref="A1:M64"/>
  <sheetViews>
    <sheetView workbookViewId="0">
      <selection activeCell="G22" sqref="G22"/>
    </sheetView>
  </sheetViews>
  <sheetFormatPr baseColWidth="10" defaultRowHeight="12.75"/>
  <cols>
    <col min="1" max="2" width="11.42578125" style="13"/>
    <col min="3" max="6" width="13.42578125" style="13" customWidth="1"/>
    <col min="7" max="7" width="11.42578125" style="13"/>
    <col min="8" max="8" width="12.7109375" style="13" customWidth="1"/>
    <col min="9" max="16384" width="11.42578125" style="13"/>
  </cols>
  <sheetData>
    <row r="1" spans="1:13" ht="15">
      <c r="A1" s="159" t="s">
        <v>851</v>
      </c>
    </row>
    <row r="3" spans="1:13">
      <c r="B3" s="1383"/>
      <c r="C3" s="1384" t="s">
        <v>852</v>
      </c>
      <c r="D3" s="1384" t="s">
        <v>853</v>
      </c>
      <c r="E3" s="1384" t="s">
        <v>854</v>
      </c>
      <c r="F3" s="1384" t="s">
        <v>855</v>
      </c>
      <c r="G3" s="1385" t="s">
        <v>50</v>
      </c>
      <c r="H3" s="1384" t="s">
        <v>856</v>
      </c>
      <c r="I3" s="1386" t="s">
        <v>857</v>
      </c>
    </row>
    <row r="4" spans="1:13">
      <c r="B4" s="384">
        <v>1960</v>
      </c>
      <c r="C4" s="1387">
        <v>24523</v>
      </c>
      <c r="D4" s="971">
        <v>50464</v>
      </c>
      <c r="E4" s="971">
        <v>63248</v>
      </c>
      <c r="F4" s="971">
        <v>11540</v>
      </c>
      <c r="G4" s="1387">
        <v>149775</v>
      </c>
      <c r="H4" s="856"/>
      <c r="I4" s="1388">
        <v>0</v>
      </c>
      <c r="J4" s="1389"/>
      <c r="K4" s="1389"/>
      <c r="L4" s="1389"/>
      <c r="M4" s="1389"/>
    </row>
    <row r="5" spans="1:13">
      <c r="B5" s="384">
        <f>B4+1</f>
        <v>1961</v>
      </c>
      <c r="C5" s="1387">
        <v>23539</v>
      </c>
      <c r="D5" s="971">
        <v>51234</v>
      </c>
      <c r="E5" s="971">
        <v>63007</v>
      </c>
      <c r="F5" s="971">
        <v>11633</v>
      </c>
      <c r="G5" s="1387">
        <v>149413</v>
      </c>
      <c r="H5" s="1390">
        <v>-2E-3</v>
      </c>
      <c r="I5" s="1388">
        <v>0</v>
      </c>
      <c r="J5" s="1389"/>
      <c r="K5" s="1389"/>
      <c r="L5" s="1389"/>
      <c r="M5" s="1389"/>
    </row>
    <row r="6" spans="1:13">
      <c r="B6" s="384">
        <f t="shared" ref="B6:B51" si="0">B5+1</f>
        <v>1962</v>
      </c>
      <c r="C6" s="1387">
        <v>23259</v>
      </c>
      <c r="D6" s="971">
        <v>52278</v>
      </c>
      <c r="E6" s="971">
        <v>63228</v>
      </c>
      <c r="F6" s="971">
        <v>11427</v>
      </c>
      <c r="G6" s="1387">
        <v>150192</v>
      </c>
      <c r="H6" s="1390">
        <v>5.0000000000000001E-3</v>
      </c>
      <c r="I6" s="1388">
        <v>0</v>
      </c>
      <c r="J6" s="1389"/>
      <c r="K6" s="1389"/>
      <c r="L6" s="1389"/>
      <c r="M6" s="1389"/>
    </row>
    <row r="7" spans="1:13">
      <c r="B7" s="384">
        <f t="shared" si="0"/>
        <v>1963</v>
      </c>
      <c r="C7" s="1387">
        <v>23265</v>
      </c>
      <c r="D7" s="971">
        <v>53665</v>
      </c>
      <c r="E7" s="971">
        <v>63086</v>
      </c>
      <c r="F7" s="971">
        <v>11049</v>
      </c>
      <c r="G7" s="1387">
        <v>151065</v>
      </c>
      <c r="H7" s="1390">
        <v>6.0000000000000001E-3</v>
      </c>
      <c r="I7" s="1388">
        <v>0.01</v>
      </c>
      <c r="J7" s="1389"/>
      <c r="K7" s="1389"/>
      <c r="L7" s="1389"/>
      <c r="M7" s="1389"/>
    </row>
    <row r="8" spans="1:13">
      <c r="B8" s="384">
        <f t="shared" si="0"/>
        <v>1964</v>
      </c>
      <c r="C8" s="1387">
        <v>23068</v>
      </c>
      <c r="D8" s="971">
        <v>55968</v>
      </c>
      <c r="E8" s="971">
        <v>59822</v>
      </c>
      <c r="F8" s="971">
        <v>10799</v>
      </c>
      <c r="G8" s="1387">
        <v>149657</v>
      </c>
      <c r="H8" s="1390">
        <v>-8.9999999999999993E-3</v>
      </c>
      <c r="I8" s="1388">
        <v>0</v>
      </c>
      <c r="J8" s="1389"/>
      <c r="K8" s="1389"/>
      <c r="L8" s="1389"/>
      <c r="M8" s="1389"/>
    </row>
    <row r="9" spans="1:13">
      <c r="B9" s="384">
        <f t="shared" si="0"/>
        <v>1965</v>
      </c>
      <c r="C9" s="1387">
        <v>22383</v>
      </c>
      <c r="D9" s="971">
        <v>57278</v>
      </c>
      <c r="E9" s="971">
        <v>58783</v>
      </c>
      <c r="F9" s="971">
        <v>10536</v>
      </c>
      <c r="G9" s="1387">
        <v>148980</v>
      </c>
      <c r="H9" s="1390">
        <v>-5.0000000000000001E-3</v>
      </c>
      <c r="I9" s="1388">
        <v>-0.01</v>
      </c>
      <c r="J9" s="1389"/>
      <c r="K9" s="1389"/>
      <c r="L9" s="1389"/>
      <c r="M9" s="1389"/>
    </row>
    <row r="10" spans="1:13">
      <c r="B10" s="384">
        <f t="shared" si="0"/>
        <v>1966</v>
      </c>
      <c r="C10" s="1387">
        <v>21821</v>
      </c>
      <c r="D10" s="971">
        <v>57982</v>
      </c>
      <c r="E10" s="971">
        <v>57654</v>
      </c>
      <c r="F10" s="971">
        <v>9916</v>
      </c>
      <c r="G10" s="1387">
        <v>147373</v>
      </c>
      <c r="H10" s="1390">
        <v>-1.0999999999999999E-2</v>
      </c>
      <c r="I10" s="1388">
        <v>-0.02</v>
      </c>
      <c r="J10" s="1389"/>
      <c r="K10" s="1389"/>
      <c r="L10" s="1389"/>
      <c r="M10" s="1389"/>
    </row>
    <row r="11" spans="1:13">
      <c r="B11" s="384">
        <f t="shared" si="0"/>
        <v>1967</v>
      </c>
      <c r="C11" s="1387">
        <v>20007</v>
      </c>
      <c r="D11" s="971">
        <v>56738</v>
      </c>
      <c r="E11" s="971">
        <v>55220</v>
      </c>
      <c r="F11" s="971">
        <v>8599</v>
      </c>
      <c r="G11" s="1387">
        <v>140564</v>
      </c>
      <c r="H11" s="1390">
        <v>-4.5999999999999999E-2</v>
      </c>
      <c r="I11" s="1388">
        <v>-0.06</v>
      </c>
      <c r="J11" s="1389"/>
      <c r="K11" s="1389"/>
      <c r="L11" s="1389"/>
      <c r="M11" s="1389"/>
    </row>
    <row r="12" spans="1:13">
      <c r="B12" s="384">
        <f t="shared" si="0"/>
        <v>1968</v>
      </c>
      <c r="C12" s="1387">
        <v>18331</v>
      </c>
      <c r="D12" s="971">
        <v>52587</v>
      </c>
      <c r="E12" s="971">
        <v>49266</v>
      </c>
      <c r="F12" s="971">
        <v>7304</v>
      </c>
      <c r="G12" s="1387">
        <v>127488</v>
      </c>
      <c r="H12" s="1390">
        <v>-9.2999999999999999E-2</v>
      </c>
      <c r="I12" s="1388">
        <v>-0.15</v>
      </c>
      <c r="J12" s="1389"/>
      <c r="K12" s="1389"/>
      <c r="L12" s="1389"/>
      <c r="M12" s="1389"/>
    </row>
    <row r="13" spans="1:13">
      <c r="B13" s="384">
        <f t="shared" si="0"/>
        <v>1969</v>
      </c>
      <c r="C13" s="1387">
        <v>17035</v>
      </c>
      <c r="D13" s="971">
        <v>50458</v>
      </c>
      <c r="E13" s="971">
        <v>45522</v>
      </c>
      <c r="F13" s="971">
        <v>6782</v>
      </c>
      <c r="G13" s="1387">
        <v>119797</v>
      </c>
      <c r="H13" s="1390">
        <v>-0.06</v>
      </c>
      <c r="I13" s="1388">
        <v>-0.2</v>
      </c>
      <c r="J13" s="1389"/>
      <c r="K13" s="1389"/>
      <c r="L13" s="1389"/>
      <c r="M13" s="1389"/>
    </row>
    <row r="14" spans="1:13">
      <c r="B14" s="384">
        <f t="shared" si="0"/>
        <v>1970</v>
      </c>
      <c r="C14" s="1387">
        <v>16050</v>
      </c>
      <c r="D14" s="971">
        <v>54309</v>
      </c>
      <c r="E14" s="971">
        <v>45820</v>
      </c>
      <c r="F14" s="971">
        <v>6443</v>
      </c>
      <c r="G14" s="1387">
        <v>122622</v>
      </c>
      <c r="H14" s="1390">
        <v>2.4E-2</v>
      </c>
      <c r="I14" s="1388">
        <v>-0.18</v>
      </c>
      <c r="J14" s="1389"/>
      <c r="K14" s="1389"/>
      <c r="L14" s="1389"/>
      <c r="M14" s="1389"/>
    </row>
    <row r="15" spans="1:13">
      <c r="B15" s="384">
        <f t="shared" si="0"/>
        <v>1971</v>
      </c>
      <c r="C15" s="1387">
        <v>15920</v>
      </c>
      <c r="D15" s="971">
        <v>56114</v>
      </c>
      <c r="E15" s="971">
        <v>50357</v>
      </c>
      <c r="F15" s="971">
        <v>6197</v>
      </c>
      <c r="G15" s="1387">
        <v>128588</v>
      </c>
      <c r="H15" s="1390">
        <v>4.9000000000000002E-2</v>
      </c>
      <c r="I15" s="1388">
        <v>-0.14000000000000001</v>
      </c>
      <c r="J15" s="1389"/>
      <c r="K15" s="1389"/>
      <c r="L15" s="1389"/>
      <c r="M15" s="1389"/>
    </row>
    <row r="16" spans="1:13">
      <c r="B16" s="384">
        <f t="shared" si="0"/>
        <v>1972</v>
      </c>
      <c r="C16" s="1387">
        <v>15286</v>
      </c>
      <c r="D16" s="971">
        <v>58682</v>
      </c>
      <c r="E16" s="971">
        <v>53758</v>
      </c>
      <c r="F16" s="971">
        <v>5951</v>
      </c>
      <c r="G16" s="1387">
        <v>133677</v>
      </c>
      <c r="H16" s="1390">
        <v>0.04</v>
      </c>
      <c r="I16" s="1388">
        <v>-0.11</v>
      </c>
      <c r="J16" s="1389"/>
      <c r="K16" s="1389"/>
      <c r="L16" s="1389"/>
      <c r="M16" s="1389"/>
    </row>
    <row r="17" spans="2:13">
      <c r="B17" s="384">
        <f t="shared" si="0"/>
        <v>1973</v>
      </c>
      <c r="C17" s="1387">
        <v>14670</v>
      </c>
      <c r="D17" s="971">
        <v>61025</v>
      </c>
      <c r="E17" s="971">
        <v>53652</v>
      </c>
      <c r="F17" s="971">
        <v>5734</v>
      </c>
      <c r="G17" s="1387">
        <v>135081</v>
      </c>
      <c r="H17" s="1390">
        <v>1.0999999999999999E-2</v>
      </c>
      <c r="I17" s="1388">
        <v>-0.1</v>
      </c>
      <c r="J17" s="1389"/>
      <c r="K17" s="1389"/>
      <c r="L17" s="1389"/>
      <c r="M17" s="1389"/>
    </row>
    <row r="18" spans="2:13">
      <c r="B18" s="384">
        <f t="shared" si="0"/>
        <v>1974</v>
      </c>
      <c r="C18" s="1387">
        <v>14629</v>
      </c>
      <c r="D18" s="971">
        <v>63861</v>
      </c>
      <c r="E18" s="971">
        <v>53984</v>
      </c>
      <c r="F18" s="971">
        <v>5505</v>
      </c>
      <c r="G18" s="1387">
        <v>137979</v>
      </c>
      <c r="H18" s="1390">
        <v>2.1000000000000001E-2</v>
      </c>
      <c r="I18" s="1388">
        <v>-0.08</v>
      </c>
      <c r="J18" s="1389"/>
      <c r="K18" s="1389"/>
      <c r="L18" s="1389"/>
      <c r="M18" s="1389"/>
    </row>
    <row r="19" spans="2:13">
      <c r="B19" s="384">
        <f t="shared" si="0"/>
        <v>1975</v>
      </c>
      <c r="C19" s="1387">
        <v>14983</v>
      </c>
      <c r="D19" s="971">
        <v>65657</v>
      </c>
      <c r="E19" s="971">
        <v>53019</v>
      </c>
      <c r="F19" s="971">
        <v>5341</v>
      </c>
      <c r="G19" s="1387">
        <v>139000</v>
      </c>
      <c r="H19" s="1390">
        <v>7.0000000000000001E-3</v>
      </c>
      <c r="I19" s="1388">
        <v>-7.0000000000000007E-2</v>
      </c>
      <c r="J19" s="1389"/>
      <c r="K19" s="1389"/>
      <c r="L19" s="1389"/>
      <c r="M19" s="1389"/>
    </row>
    <row r="20" spans="2:13">
      <c r="B20" s="384">
        <f t="shared" si="0"/>
        <v>1976</v>
      </c>
      <c r="C20" s="1387">
        <v>14951</v>
      </c>
      <c r="D20" s="971">
        <v>66362</v>
      </c>
      <c r="E20" s="971">
        <v>52966</v>
      </c>
      <c r="F20" s="971">
        <v>5177</v>
      </c>
      <c r="G20" s="1387">
        <v>139456</v>
      </c>
      <c r="H20" s="1390">
        <v>3.0000000000000001E-3</v>
      </c>
      <c r="I20" s="1388">
        <v>-7.0000000000000007E-2</v>
      </c>
      <c r="J20" s="1389"/>
      <c r="K20" s="1389"/>
      <c r="L20" s="1389"/>
      <c r="M20" s="1389"/>
    </row>
    <row r="21" spans="2:13">
      <c r="B21" s="384">
        <f t="shared" si="0"/>
        <v>1977</v>
      </c>
      <c r="C21" s="1387">
        <v>15059</v>
      </c>
      <c r="D21" s="971">
        <v>68175</v>
      </c>
      <c r="E21" s="971">
        <v>59479</v>
      </c>
      <c r="F21" s="971">
        <v>5015</v>
      </c>
      <c r="G21" s="1387">
        <v>147728</v>
      </c>
      <c r="H21" s="1390">
        <v>5.8999999999999997E-2</v>
      </c>
      <c r="I21" s="1388">
        <v>-0.01</v>
      </c>
      <c r="J21" s="1389"/>
      <c r="K21" s="1389"/>
      <c r="L21" s="1389"/>
      <c r="M21" s="1389"/>
    </row>
    <row r="22" spans="2:13">
      <c r="B22" s="384">
        <f t="shared" si="0"/>
        <v>1978</v>
      </c>
      <c r="C22" s="1387">
        <v>15227</v>
      </c>
      <c r="D22" s="971">
        <v>69645</v>
      </c>
      <c r="E22" s="971">
        <v>53551</v>
      </c>
      <c r="F22" s="971">
        <v>4858</v>
      </c>
      <c r="G22" s="1387">
        <v>143281</v>
      </c>
      <c r="H22" s="1390">
        <v>-0.03</v>
      </c>
      <c r="I22" s="1388">
        <v>-0.04</v>
      </c>
      <c r="J22" s="1389"/>
      <c r="K22" s="1389"/>
      <c r="L22" s="1389"/>
      <c r="M22" s="1389"/>
    </row>
    <row r="23" spans="2:13">
      <c r="B23" s="384">
        <f t="shared" si="0"/>
        <v>1979</v>
      </c>
      <c r="C23" s="1387">
        <v>15680</v>
      </c>
      <c r="D23" s="971">
        <v>70838</v>
      </c>
      <c r="E23" s="971">
        <v>53764</v>
      </c>
      <c r="F23" s="971">
        <v>4799</v>
      </c>
      <c r="G23" s="1387">
        <v>145081</v>
      </c>
      <c r="H23" s="1390">
        <v>1.2999999999999999E-2</v>
      </c>
      <c r="I23" s="1388">
        <v>-0.03</v>
      </c>
      <c r="J23" s="1389"/>
      <c r="K23" s="1389"/>
      <c r="L23" s="1389"/>
      <c r="M23" s="1389"/>
    </row>
    <row r="24" spans="2:13">
      <c r="B24" s="384">
        <f t="shared" si="0"/>
        <v>1980</v>
      </c>
      <c r="C24" s="1387">
        <v>16493</v>
      </c>
      <c r="D24" s="971">
        <v>75102</v>
      </c>
      <c r="E24" s="971">
        <v>56028</v>
      </c>
      <c r="F24" s="971">
        <v>4651</v>
      </c>
      <c r="G24" s="1387">
        <v>152274</v>
      </c>
      <c r="H24" s="1390">
        <v>0.05</v>
      </c>
      <c r="I24" s="1388">
        <v>0.02</v>
      </c>
      <c r="J24" s="1389"/>
      <c r="K24" s="1389"/>
      <c r="L24" s="1389"/>
      <c r="M24" s="1389"/>
    </row>
    <row r="25" spans="2:13">
      <c r="B25" s="384">
        <f t="shared" si="0"/>
        <v>1981</v>
      </c>
      <c r="C25" s="1387">
        <v>16907</v>
      </c>
      <c r="D25" s="971">
        <v>76152</v>
      </c>
      <c r="E25" s="971">
        <v>57606</v>
      </c>
      <c r="F25" s="971">
        <v>4473</v>
      </c>
      <c r="G25" s="1387">
        <v>155138</v>
      </c>
      <c r="H25" s="1390">
        <v>1.9E-2</v>
      </c>
      <c r="I25" s="1388">
        <v>0.04</v>
      </c>
      <c r="J25" s="1389"/>
      <c r="K25" s="1389"/>
      <c r="L25" s="1389"/>
      <c r="M25" s="1389"/>
    </row>
    <row r="26" spans="2:13">
      <c r="B26" s="384">
        <f t="shared" si="0"/>
        <v>1982</v>
      </c>
      <c r="C26" s="1387">
        <v>17241</v>
      </c>
      <c r="D26" s="971">
        <v>76675</v>
      </c>
      <c r="E26" s="971">
        <v>58818</v>
      </c>
      <c r="F26" s="971">
        <v>4069</v>
      </c>
      <c r="G26" s="1387">
        <v>156803</v>
      </c>
      <c r="H26" s="1390">
        <v>1.0999999999999999E-2</v>
      </c>
      <c r="I26" s="1388">
        <v>0.05</v>
      </c>
      <c r="J26" s="1389"/>
      <c r="K26" s="1389"/>
      <c r="L26" s="1389"/>
      <c r="M26" s="1389"/>
    </row>
    <row r="27" spans="2:13">
      <c r="B27" s="384">
        <f t="shared" si="0"/>
        <v>1983</v>
      </c>
      <c r="C27" s="1387">
        <v>17333</v>
      </c>
      <c r="D27" s="971">
        <v>78265</v>
      </c>
      <c r="E27" s="971">
        <v>60188</v>
      </c>
      <c r="F27" s="971">
        <v>3544</v>
      </c>
      <c r="G27" s="1387">
        <v>159330</v>
      </c>
      <c r="H27" s="1390">
        <v>1.6E-2</v>
      </c>
      <c r="I27" s="1388">
        <v>0.06</v>
      </c>
      <c r="J27" s="1389"/>
      <c r="K27" s="1389"/>
      <c r="L27" s="1389"/>
      <c r="M27" s="1389"/>
    </row>
    <row r="28" spans="2:13">
      <c r="B28" s="384">
        <f t="shared" si="0"/>
        <v>1984</v>
      </c>
      <c r="C28" s="1387">
        <v>17182</v>
      </c>
      <c r="D28" s="971">
        <v>78395</v>
      </c>
      <c r="E28" s="971">
        <v>60833</v>
      </c>
      <c r="F28" s="971">
        <v>3401</v>
      </c>
      <c r="G28" s="1387">
        <v>159811</v>
      </c>
      <c r="H28" s="1390">
        <v>3.0000000000000001E-3</v>
      </c>
      <c r="I28" s="1388">
        <v>7.0000000000000007E-2</v>
      </c>
      <c r="J28" s="1389"/>
      <c r="K28" s="1389"/>
      <c r="L28" s="1389"/>
      <c r="M28" s="1389"/>
    </row>
    <row r="29" spans="2:13">
      <c r="B29" s="384">
        <f t="shared" si="0"/>
        <v>1985</v>
      </c>
      <c r="C29" s="1387">
        <v>16993</v>
      </c>
      <c r="D29" s="971">
        <v>79193</v>
      </c>
      <c r="E29" s="971">
        <v>60965</v>
      </c>
      <c r="F29" s="971">
        <v>3197</v>
      </c>
      <c r="G29" s="1387">
        <v>160348</v>
      </c>
      <c r="H29" s="1390">
        <v>3.0000000000000001E-3</v>
      </c>
      <c r="I29" s="1388">
        <v>7.0000000000000007E-2</v>
      </c>
      <c r="J29" s="1389"/>
      <c r="K29" s="1389"/>
      <c r="L29" s="1389"/>
      <c r="M29" s="1389"/>
    </row>
    <row r="30" spans="2:13">
      <c r="B30" s="384">
        <f t="shared" si="0"/>
        <v>1986</v>
      </c>
      <c r="C30" s="1387">
        <v>16902</v>
      </c>
      <c r="D30" s="971">
        <v>77031</v>
      </c>
      <c r="E30" s="971">
        <v>60741</v>
      </c>
      <c r="F30" s="971">
        <v>3073</v>
      </c>
      <c r="G30" s="1387">
        <v>157747</v>
      </c>
      <c r="H30" s="1390">
        <v>-1.6E-2</v>
      </c>
      <c r="I30" s="1388">
        <v>0.05</v>
      </c>
      <c r="J30" s="1389"/>
      <c r="K30" s="1389"/>
      <c r="L30" s="1389"/>
      <c r="M30" s="1389"/>
    </row>
    <row r="31" spans="2:13">
      <c r="B31" s="384">
        <f t="shared" si="0"/>
        <v>1987</v>
      </c>
      <c r="C31" s="1387">
        <v>16594</v>
      </c>
      <c r="D31" s="971">
        <v>78872</v>
      </c>
      <c r="E31" s="971">
        <v>60346</v>
      </c>
      <c r="F31" s="971">
        <v>2955</v>
      </c>
      <c r="G31" s="1387">
        <v>158767</v>
      </c>
      <c r="H31" s="1390">
        <v>6.0000000000000001E-3</v>
      </c>
      <c r="I31" s="1388">
        <v>0.06</v>
      </c>
      <c r="J31" s="1389"/>
      <c r="K31" s="1389"/>
      <c r="L31" s="1389"/>
      <c r="M31" s="1389"/>
    </row>
    <row r="32" spans="2:13">
      <c r="B32" s="384">
        <f t="shared" si="0"/>
        <v>1988</v>
      </c>
      <c r="C32" s="1387">
        <v>16142</v>
      </c>
      <c r="D32" s="971">
        <v>79121</v>
      </c>
      <c r="E32" s="971">
        <v>60071</v>
      </c>
      <c r="F32" s="971">
        <v>2714</v>
      </c>
      <c r="G32" s="1387">
        <v>158048</v>
      </c>
      <c r="H32" s="1390">
        <v>-5.0000000000000001E-3</v>
      </c>
      <c r="I32" s="1388">
        <v>0.06</v>
      </c>
      <c r="J32" s="1389"/>
      <c r="K32" s="1389"/>
      <c r="L32" s="1389"/>
      <c r="M32" s="1389"/>
    </row>
    <row r="33" spans="2:13">
      <c r="B33" s="384">
        <f t="shared" si="0"/>
        <v>1989</v>
      </c>
      <c r="C33" s="1387">
        <v>15565</v>
      </c>
      <c r="D33" s="971">
        <v>79016</v>
      </c>
      <c r="E33" s="971">
        <v>59815</v>
      </c>
      <c r="F33" s="971">
        <v>2335</v>
      </c>
      <c r="G33" s="1387">
        <v>156731</v>
      </c>
      <c r="H33" s="1390">
        <v>-8.0000000000000002E-3</v>
      </c>
      <c r="I33" s="1388">
        <v>0.05</v>
      </c>
      <c r="J33" s="1389"/>
      <c r="K33" s="1389"/>
      <c r="L33" s="1389"/>
      <c r="M33" s="1389"/>
    </row>
    <row r="34" spans="2:13">
      <c r="B34" s="384">
        <f t="shared" si="0"/>
        <v>1990</v>
      </c>
      <c r="C34" s="1387">
        <v>15316</v>
      </c>
      <c r="D34" s="971">
        <v>65478</v>
      </c>
      <c r="E34" s="971">
        <v>46796</v>
      </c>
      <c r="F34" s="971">
        <v>2137</v>
      </c>
      <c r="G34" s="1387">
        <v>129727</v>
      </c>
      <c r="H34" s="1390">
        <v>-0.17199999999999999</v>
      </c>
      <c r="I34" s="1388">
        <v>-0.13</v>
      </c>
      <c r="J34" s="1389"/>
      <c r="K34" s="1389"/>
      <c r="L34" s="1389"/>
      <c r="M34" s="1389"/>
    </row>
    <row r="35" spans="2:13">
      <c r="B35" s="384">
        <f t="shared" si="0"/>
        <v>1991</v>
      </c>
      <c r="C35" s="1387">
        <v>15419</v>
      </c>
      <c r="D35" s="971">
        <v>52189</v>
      </c>
      <c r="E35" s="971">
        <v>27588</v>
      </c>
      <c r="F35" s="971">
        <v>1961</v>
      </c>
      <c r="G35" s="1387">
        <v>97157</v>
      </c>
      <c r="H35" s="1390">
        <v>-0.251</v>
      </c>
      <c r="I35" s="1388">
        <v>-0.35</v>
      </c>
      <c r="J35" s="1389"/>
      <c r="K35" s="1389"/>
      <c r="L35" s="1389"/>
      <c r="M35" s="1389"/>
    </row>
    <row r="36" spans="2:13">
      <c r="B36" s="384">
        <f t="shared" si="0"/>
        <v>1992</v>
      </c>
      <c r="C36" s="1387">
        <v>14966</v>
      </c>
      <c r="D36" s="971">
        <v>39258</v>
      </c>
      <c r="E36" s="971">
        <v>17439</v>
      </c>
      <c r="F36" s="971">
        <v>1756</v>
      </c>
      <c r="G36" s="1387">
        <v>73419</v>
      </c>
      <c r="H36" s="1390">
        <v>-0.24399999999999999</v>
      </c>
      <c r="I36" s="1388">
        <v>-0.51</v>
      </c>
      <c r="J36" s="1389"/>
      <c r="K36" s="1389"/>
      <c r="L36" s="1389"/>
      <c r="M36" s="1389"/>
    </row>
    <row r="37" spans="2:13">
      <c r="B37" s="384">
        <f t="shared" si="0"/>
        <v>1993</v>
      </c>
      <c r="C37" s="1387">
        <v>14454</v>
      </c>
      <c r="D37" s="971">
        <v>27249</v>
      </c>
      <c r="E37" s="971">
        <v>10477</v>
      </c>
      <c r="F37" s="971">
        <v>1515</v>
      </c>
      <c r="G37" s="1387">
        <v>53695</v>
      </c>
      <c r="H37" s="1390">
        <v>-0.26900000000000002</v>
      </c>
      <c r="I37" s="1388">
        <v>-0.64</v>
      </c>
      <c r="J37" s="1389"/>
      <c r="K37" s="1389"/>
      <c r="L37" s="1389"/>
      <c r="M37" s="1389"/>
    </row>
    <row r="38" spans="2:13">
      <c r="B38" s="384">
        <f t="shared" si="0"/>
        <v>1994</v>
      </c>
      <c r="C38" s="1387">
        <v>13846</v>
      </c>
      <c r="D38" s="971">
        <v>22328</v>
      </c>
      <c r="E38" s="971">
        <v>8147</v>
      </c>
      <c r="F38" s="971">
        <v>1381</v>
      </c>
      <c r="G38" s="1387">
        <v>45702</v>
      </c>
      <c r="H38" s="1390">
        <v>-0.14899999999999999</v>
      </c>
      <c r="I38" s="1388">
        <v>-0.69</v>
      </c>
      <c r="J38" s="1389"/>
      <c r="K38" s="1389"/>
      <c r="L38" s="1389"/>
      <c r="M38" s="1389"/>
    </row>
    <row r="39" spans="2:13">
      <c r="B39" s="384">
        <f t="shared" si="0"/>
        <v>1995</v>
      </c>
      <c r="C39" s="1387">
        <v>13072</v>
      </c>
      <c r="D39" s="971">
        <v>19248</v>
      </c>
      <c r="E39" s="971">
        <v>6675</v>
      </c>
      <c r="F39" s="971">
        <v>1286</v>
      </c>
      <c r="G39" s="1387">
        <v>40281</v>
      </c>
      <c r="H39" s="1390">
        <v>-0.11899999999999999</v>
      </c>
      <c r="I39" s="1388">
        <v>-0.73</v>
      </c>
      <c r="J39" s="1389"/>
      <c r="K39" s="1389"/>
      <c r="L39" s="1389"/>
      <c r="M39" s="1389"/>
    </row>
    <row r="40" spans="2:13">
      <c r="B40" s="384">
        <f t="shared" si="0"/>
        <v>1996</v>
      </c>
      <c r="C40" s="1387">
        <v>12620</v>
      </c>
      <c r="D40" s="971">
        <v>13883</v>
      </c>
      <c r="E40" s="971">
        <v>5013</v>
      </c>
      <c r="F40" s="971">
        <v>1188</v>
      </c>
      <c r="G40" s="1387">
        <v>32704</v>
      </c>
      <c r="H40" s="1390">
        <v>-0.188</v>
      </c>
      <c r="I40" s="1388">
        <v>-0.78</v>
      </c>
      <c r="J40" s="1389"/>
      <c r="K40" s="1389"/>
      <c r="L40" s="1389"/>
      <c r="M40" s="1389"/>
    </row>
    <row r="41" spans="2:13">
      <c r="B41" s="384">
        <f t="shared" si="0"/>
        <v>1997</v>
      </c>
      <c r="C41" s="1387">
        <v>11906</v>
      </c>
      <c r="D41" s="971">
        <v>11979</v>
      </c>
      <c r="E41" s="971">
        <v>4449</v>
      </c>
      <c r="F41" s="971">
        <v>1118</v>
      </c>
      <c r="G41" s="1387">
        <v>29452</v>
      </c>
      <c r="H41" s="1390">
        <v>-9.9000000000000005E-2</v>
      </c>
      <c r="I41" s="1388">
        <v>-0.8</v>
      </c>
      <c r="J41" s="1389"/>
      <c r="K41" s="1389"/>
      <c r="L41" s="1389"/>
      <c r="M41" s="1389"/>
    </row>
    <row r="42" spans="2:13">
      <c r="B42" s="384">
        <f t="shared" si="0"/>
        <v>1998</v>
      </c>
      <c r="C42" s="1387">
        <v>11690</v>
      </c>
      <c r="D42" s="971">
        <v>9517</v>
      </c>
      <c r="E42" s="971">
        <v>4020</v>
      </c>
      <c r="F42" s="971">
        <v>1015</v>
      </c>
      <c r="G42" s="1387">
        <v>26242</v>
      </c>
      <c r="H42" s="1390">
        <v>-0.109</v>
      </c>
      <c r="I42" s="1388">
        <v>-0.82</v>
      </c>
      <c r="J42" s="1389"/>
      <c r="K42" s="1389"/>
      <c r="L42" s="1389"/>
      <c r="M42" s="1389"/>
    </row>
    <row r="43" spans="2:13">
      <c r="B43" s="384">
        <f t="shared" si="0"/>
        <v>1999</v>
      </c>
      <c r="C43" s="1387">
        <v>11439</v>
      </c>
      <c r="D43" s="971">
        <v>7718</v>
      </c>
      <c r="E43" s="971">
        <v>3523</v>
      </c>
      <c r="F43" s="971">
        <v>902</v>
      </c>
      <c r="G43" s="1387">
        <v>23582</v>
      </c>
      <c r="H43" s="1390">
        <v>-0.10100000000000001</v>
      </c>
      <c r="I43" s="1388">
        <v>-0.84</v>
      </c>
      <c r="J43" s="1389"/>
      <c r="K43" s="1389"/>
      <c r="L43" s="1389"/>
      <c r="M43" s="1389"/>
    </row>
    <row r="44" spans="2:13">
      <c r="B44" s="384">
        <f t="shared" si="0"/>
        <v>2000</v>
      </c>
      <c r="C44" s="1387">
        <v>10430</v>
      </c>
      <c r="D44" s="971">
        <v>7081</v>
      </c>
      <c r="E44" s="971">
        <v>2996</v>
      </c>
      <c r="F44" s="971">
        <v>780</v>
      </c>
      <c r="G44" s="1387">
        <v>21287</v>
      </c>
      <c r="H44" s="1390">
        <v>-9.7000000000000003E-2</v>
      </c>
      <c r="I44" s="1388">
        <v>-0.86</v>
      </c>
      <c r="J44" s="1389"/>
      <c r="K44" s="1389"/>
      <c r="L44" s="1389"/>
      <c r="M44" s="1389"/>
    </row>
    <row r="45" spans="2:13">
      <c r="B45" s="384">
        <f t="shared" si="0"/>
        <v>2001</v>
      </c>
      <c r="C45" s="1387">
        <v>9619</v>
      </c>
      <c r="D45" s="971">
        <v>6755</v>
      </c>
      <c r="E45" s="971">
        <v>2859</v>
      </c>
      <c r="F45" s="971">
        <v>708</v>
      </c>
      <c r="G45" s="1387">
        <v>19941</v>
      </c>
      <c r="H45" s="1390">
        <v>-6.3E-2</v>
      </c>
      <c r="I45" s="1388">
        <v>-0.87</v>
      </c>
      <c r="J45" s="1389"/>
      <c r="K45" s="1389"/>
      <c r="L45" s="1389"/>
      <c r="M45" s="1389"/>
    </row>
    <row r="46" spans="2:13">
      <c r="B46" s="384">
        <f t="shared" si="0"/>
        <v>2002</v>
      </c>
      <c r="C46" s="1387">
        <v>9121</v>
      </c>
      <c r="D46" s="971">
        <v>6532</v>
      </c>
      <c r="E46" s="971">
        <v>2745</v>
      </c>
      <c r="F46" s="971">
        <v>636</v>
      </c>
      <c r="G46" s="1387">
        <v>19034</v>
      </c>
      <c r="H46" s="1390">
        <v>-4.4999999999999998E-2</v>
      </c>
      <c r="I46" s="1388">
        <v>-0.87</v>
      </c>
      <c r="J46" s="1389"/>
      <c r="K46" s="1389"/>
      <c r="L46" s="1389"/>
      <c r="M46" s="1389"/>
    </row>
    <row r="47" spans="2:13">
      <c r="B47" s="384">
        <f t="shared" si="0"/>
        <v>2003</v>
      </c>
      <c r="C47" s="1387">
        <v>8606</v>
      </c>
      <c r="D47" s="971">
        <v>5920</v>
      </c>
      <c r="E47" s="971">
        <v>3002</v>
      </c>
      <c r="F47" s="971">
        <v>563</v>
      </c>
      <c r="G47" s="1387">
        <v>18091</v>
      </c>
      <c r="H47" s="1390">
        <v>-0.05</v>
      </c>
      <c r="I47" s="1388">
        <v>-0.88</v>
      </c>
      <c r="J47" s="1389"/>
      <c r="K47" s="1389"/>
      <c r="L47" s="1389"/>
      <c r="M47" s="1389"/>
    </row>
    <row r="48" spans="2:13">
      <c r="B48" s="384">
        <f t="shared" si="0"/>
        <v>2004</v>
      </c>
      <c r="C48" s="1387">
        <v>8194</v>
      </c>
      <c r="D48" s="971">
        <v>5992</v>
      </c>
      <c r="E48" s="971">
        <v>2658</v>
      </c>
      <c r="F48" s="971">
        <v>471</v>
      </c>
      <c r="G48" s="1387">
        <v>17315</v>
      </c>
      <c r="H48" s="1390">
        <v>-4.2999999999999997E-2</v>
      </c>
      <c r="I48" s="1388">
        <v>-0.88</v>
      </c>
      <c r="J48" s="1389"/>
      <c r="K48" s="1389"/>
      <c r="L48" s="1389"/>
      <c r="M48" s="1389"/>
    </row>
    <row r="49" spans="2:13">
      <c r="B49" s="384">
        <f t="shared" si="0"/>
        <v>2005</v>
      </c>
      <c r="C49" s="1387">
        <v>8200</v>
      </c>
      <c r="D49" s="971">
        <v>5745</v>
      </c>
      <c r="E49" s="971">
        <v>2642</v>
      </c>
      <c r="F49" s="971">
        <v>409</v>
      </c>
      <c r="G49" s="1387">
        <v>16996</v>
      </c>
      <c r="H49" s="1390">
        <v>-1.7999999999999999E-2</v>
      </c>
      <c r="I49" s="1388">
        <v>-0.89</v>
      </c>
      <c r="J49" s="1389"/>
      <c r="K49" s="1389"/>
      <c r="L49" s="1389"/>
      <c r="M49" s="1389"/>
    </row>
    <row r="50" spans="2:13">
      <c r="B50" s="384">
        <f t="shared" si="0"/>
        <v>2006</v>
      </c>
      <c r="C50" s="1387">
        <v>8221</v>
      </c>
      <c r="D50" s="971">
        <v>5538</v>
      </c>
      <c r="E50" s="971">
        <v>2610</v>
      </c>
      <c r="F50" s="971">
        <v>427</v>
      </c>
      <c r="G50" s="1387">
        <v>16796</v>
      </c>
      <c r="H50" s="1390">
        <v>-1.2E-2</v>
      </c>
      <c r="I50" s="1388">
        <v>-0.89</v>
      </c>
      <c r="J50" s="1389"/>
      <c r="K50" s="1389"/>
      <c r="L50" s="1389"/>
      <c r="M50" s="1389"/>
    </row>
    <row r="51" spans="2:13">
      <c r="B51" s="384">
        <f t="shared" si="0"/>
        <v>2007</v>
      </c>
      <c r="C51" s="1387">
        <v>8375</v>
      </c>
      <c r="D51" s="971">
        <v>5486</v>
      </c>
      <c r="E51" s="971">
        <v>2553</v>
      </c>
      <c r="F51" s="971">
        <v>410</v>
      </c>
      <c r="G51" s="1387">
        <v>16824</v>
      </c>
      <c r="H51" s="1390">
        <v>2E-3</v>
      </c>
      <c r="I51" s="1388">
        <v>-0.89</v>
      </c>
      <c r="J51" s="1389"/>
      <c r="K51" s="1389"/>
      <c r="L51" s="1389"/>
      <c r="M51" s="1389"/>
    </row>
    <row r="52" spans="2:13">
      <c r="B52" s="384">
        <v>2008</v>
      </c>
      <c r="C52" s="1387">
        <v>8433</v>
      </c>
      <c r="D52" s="971">
        <v>5258</v>
      </c>
      <c r="E52" s="971">
        <v>2525</v>
      </c>
      <c r="F52" s="971">
        <v>314</v>
      </c>
      <c r="G52" s="1387">
        <v>16530</v>
      </c>
      <c r="H52" s="1390">
        <v>-1.7000000000000001E-2</v>
      </c>
      <c r="I52" s="1388">
        <v>-0.89</v>
      </c>
      <c r="J52" s="1389"/>
      <c r="K52" s="1389"/>
      <c r="L52" s="1389"/>
      <c r="M52" s="1389"/>
    </row>
    <row r="53" spans="2:13">
      <c r="B53" s="1391">
        <v>2009</v>
      </c>
      <c r="C53" s="1387">
        <v>8312</v>
      </c>
      <c r="D53" s="971">
        <v>5229</v>
      </c>
      <c r="E53" s="971">
        <v>2490</v>
      </c>
      <c r="F53" s="971">
        <v>310</v>
      </c>
      <c r="G53" s="1387">
        <v>16341</v>
      </c>
      <c r="H53" s="1390">
        <v>-1.0999999999999999E-2</v>
      </c>
      <c r="I53" s="1388">
        <v>-0.89</v>
      </c>
      <c r="J53" s="1389"/>
      <c r="K53" s="1389"/>
      <c r="L53" s="1389"/>
      <c r="M53" s="1389"/>
    </row>
    <row r="54" spans="2:13">
      <c r="B54" s="1391">
        <v>2010</v>
      </c>
      <c r="C54" s="1387">
        <v>8192</v>
      </c>
      <c r="D54" s="971">
        <v>5200</v>
      </c>
      <c r="E54" s="971">
        <v>2456</v>
      </c>
      <c r="F54" s="971">
        <v>305</v>
      </c>
      <c r="G54" s="1387">
        <v>16152</v>
      </c>
      <c r="H54" s="1390">
        <v>-1.2E-2</v>
      </c>
      <c r="I54" s="1388">
        <v>-0.89</v>
      </c>
      <c r="J54" s="1389"/>
      <c r="K54" s="1389"/>
      <c r="L54" s="1389"/>
      <c r="M54" s="1389"/>
    </row>
    <row r="55" spans="2:13">
      <c r="B55" s="1391">
        <v>2011</v>
      </c>
      <c r="C55" s="1387">
        <v>8071</v>
      </c>
      <c r="D55" s="971">
        <v>5171</v>
      </c>
      <c r="E55" s="971">
        <v>2421</v>
      </c>
      <c r="F55" s="971">
        <v>301</v>
      </c>
      <c r="G55" s="1387">
        <v>15963</v>
      </c>
      <c r="H55" s="1390">
        <v>-1.2E-2</v>
      </c>
      <c r="I55" s="1388">
        <v>-0.89</v>
      </c>
      <c r="J55" s="1389"/>
      <c r="K55" s="1389"/>
      <c r="L55" s="1389"/>
      <c r="M55" s="1389"/>
    </row>
    <row r="56" spans="2:13">
      <c r="B56" s="1391">
        <v>2012</v>
      </c>
      <c r="C56" s="1387">
        <v>7950</v>
      </c>
      <c r="D56" s="971">
        <v>5141</v>
      </c>
      <c r="E56" s="971">
        <v>2386</v>
      </c>
      <c r="F56" s="971">
        <v>296</v>
      </c>
      <c r="G56" s="1387">
        <v>15774</v>
      </c>
      <c r="H56" s="1390">
        <v>-1.2E-2</v>
      </c>
      <c r="I56" s="1388">
        <v>-0.89</v>
      </c>
      <c r="J56" s="1389"/>
      <c r="K56" s="1389"/>
      <c r="L56" s="1389"/>
      <c r="M56" s="1389"/>
    </row>
    <row r="57" spans="2:13">
      <c r="B57" s="1391">
        <v>2013</v>
      </c>
      <c r="C57" s="1387">
        <v>7829</v>
      </c>
      <c r="D57" s="971">
        <v>5112</v>
      </c>
      <c r="E57" s="971">
        <v>2352</v>
      </c>
      <c r="F57" s="971">
        <v>292</v>
      </c>
      <c r="G57" s="1387">
        <v>15585</v>
      </c>
      <c r="H57" s="1390">
        <v>-1.2E-2</v>
      </c>
      <c r="I57" s="1388">
        <v>-0.9</v>
      </c>
      <c r="J57" s="1389"/>
      <c r="K57" s="1389"/>
      <c r="L57" s="1389"/>
      <c r="M57" s="1389"/>
    </row>
    <row r="58" spans="2:13">
      <c r="B58" s="1392">
        <v>2014</v>
      </c>
      <c r="C58" s="1393">
        <v>7709</v>
      </c>
      <c r="D58" s="974">
        <v>5083</v>
      </c>
      <c r="E58" s="974">
        <v>2317</v>
      </c>
      <c r="F58" s="974">
        <v>287</v>
      </c>
      <c r="G58" s="1393">
        <v>15396</v>
      </c>
      <c r="H58" s="1394">
        <v>-1.2E-2</v>
      </c>
      <c r="I58" s="1395">
        <v>-0.9</v>
      </c>
      <c r="J58" s="1389"/>
      <c r="K58" s="1389"/>
      <c r="L58" s="1389"/>
      <c r="M58" s="1389"/>
    </row>
    <row r="59" spans="2:13">
      <c r="C59" s="1389"/>
      <c r="D59" s="1389"/>
      <c r="E59" s="1389"/>
      <c r="F59" s="1389"/>
      <c r="G59" s="1389"/>
      <c r="H59" s="1389"/>
      <c r="I59" s="1389"/>
      <c r="J59" s="1389"/>
      <c r="K59" s="1389"/>
      <c r="L59" s="1389"/>
      <c r="M59" s="1389"/>
    </row>
    <row r="60" spans="2:13">
      <c r="B60" s="14" t="s">
        <v>858</v>
      </c>
      <c r="C60" s="1389"/>
      <c r="D60" s="1389"/>
      <c r="E60" s="1389"/>
      <c r="F60" s="1389"/>
      <c r="G60" s="1389"/>
      <c r="H60" s="1389"/>
      <c r="I60" s="1389"/>
      <c r="J60" s="1389"/>
      <c r="K60" s="1389"/>
      <c r="L60" s="1389"/>
      <c r="M60" s="1389"/>
    </row>
    <row r="61" spans="2:13">
      <c r="B61" s="14" t="s">
        <v>859</v>
      </c>
      <c r="C61" s="1389"/>
      <c r="D61" s="1389"/>
      <c r="E61" s="1389"/>
      <c r="F61" s="1389"/>
      <c r="G61" s="1389"/>
      <c r="H61" s="1389"/>
      <c r="I61" s="1389"/>
      <c r="J61" s="1389"/>
      <c r="K61" s="1389"/>
      <c r="L61" s="1389"/>
      <c r="M61" s="1389"/>
    </row>
    <row r="62" spans="2:13">
      <c r="B62" s="14"/>
      <c r="C62" s="1389"/>
      <c r="D62" s="1389"/>
      <c r="E62" s="1389"/>
      <c r="F62" s="1389"/>
      <c r="G62" s="1389"/>
      <c r="H62" s="1389"/>
      <c r="I62" s="1389"/>
      <c r="J62" s="1389"/>
      <c r="K62" s="1389"/>
      <c r="L62" s="1389"/>
      <c r="M62" s="1389"/>
    </row>
    <row r="63" spans="2:13">
      <c r="B63" s="14" t="s">
        <v>860</v>
      </c>
      <c r="C63" s="1389"/>
      <c r="D63" s="1389"/>
      <c r="E63" s="1389"/>
      <c r="F63" s="1389"/>
      <c r="G63" s="1389"/>
      <c r="H63" s="1389"/>
      <c r="I63" s="1389"/>
      <c r="J63" s="1389"/>
      <c r="K63" s="1389"/>
      <c r="L63" s="1389"/>
      <c r="M63" s="1389"/>
    </row>
    <row r="64" spans="2:13">
      <c r="B64" s="14" t="s">
        <v>861</v>
      </c>
    </row>
  </sheetData>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6"/>
  <dimension ref="A1:E24"/>
  <sheetViews>
    <sheetView workbookViewId="0">
      <selection activeCell="G22" sqref="G22"/>
    </sheetView>
  </sheetViews>
  <sheetFormatPr baseColWidth="10" defaultRowHeight="12.75"/>
  <cols>
    <col min="1" max="2" width="11.42578125" style="13"/>
    <col min="3" max="5" width="13.85546875" style="13" customWidth="1"/>
    <col min="6" max="16384" width="11.42578125" style="13"/>
  </cols>
  <sheetData>
    <row r="1" spans="1:5" ht="15">
      <c r="A1" s="159" t="s">
        <v>862</v>
      </c>
    </row>
    <row r="3" spans="1:5" ht="38.25">
      <c r="B3" s="15"/>
      <c r="C3" s="1396" t="s">
        <v>863</v>
      </c>
      <c r="D3" s="1397" t="s">
        <v>864</v>
      </c>
      <c r="E3" s="1398" t="s">
        <v>865</v>
      </c>
    </row>
    <row r="4" spans="1:5">
      <c r="B4" s="15">
        <v>2002</v>
      </c>
      <c r="C4" s="1399">
        <v>7793</v>
      </c>
      <c r="D4" s="1400">
        <v>19034</v>
      </c>
      <c r="E4" s="1401">
        <v>1492</v>
      </c>
    </row>
    <row r="5" spans="1:5">
      <c r="B5" s="16">
        <v>2003</v>
      </c>
      <c r="C5" s="1402">
        <v>7324</v>
      </c>
      <c r="D5" s="95">
        <v>18091</v>
      </c>
      <c r="E5" s="1403">
        <v>1307</v>
      </c>
    </row>
    <row r="6" spans="1:5">
      <c r="B6" s="16">
        <v>2004</v>
      </c>
      <c r="C6" s="1402">
        <v>6754</v>
      </c>
      <c r="D6" s="95">
        <v>17315</v>
      </c>
      <c r="E6" s="1403">
        <v>1121</v>
      </c>
    </row>
    <row r="7" spans="1:5">
      <c r="B7" s="16">
        <v>2005</v>
      </c>
      <c r="C7" s="1402">
        <v>6303</v>
      </c>
      <c r="D7" s="95">
        <v>16996</v>
      </c>
      <c r="E7" s="1403">
        <v>936</v>
      </c>
    </row>
    <row r="8" spans="1:5">
      <c r="B8" s="16">
        <v>2006</v>
      </c>
      <c r="C8" s="1402">
        <v>6113</v>
      </c>
      <c r="D8" s="95">
        <v>16796</v>
      </c>
      <c r="E8" s="1403">
        <v>850</v>
      </c>
    </row>
    <row r="9" spans="1:5">
      <c r="B9" s="16">
        <v>2007</v>
      </c>
      <c r="C9" s="1402">
        <v>6166</v>
      </c>
      <c r="D9" s="95">
        <v>16824</v>
      </c>
      <c r="E9" s="1403">
        <v>764</v>
      </c>
    </row>
    <row r="10" spans="1:5">
      <c r="B10" s="16">
        <v>2008</v>
      </c>
      <c r="C10" s="1402">
        <v>5952</v>
      </c>
      <c r="D10" s="95">
        <v>16530</v>
      </c>
      <c r="E10" s="1403">
        <v>677</v>
      </c>
    </row>
    <row r="11" spans="1:5">
      <c r="B11" s="16">
        <v>2009</v>
      </c>
      <c r="C11" s="1402">
        <v>6242</v>
      </c>
      <c r="D11" s="95">
        <v>16363</v>
      </c>
      <c r="E11" s="1403">
        <v>591</v>
      </c>
    </row>
    <row r="12" spans="1:5">
      <c r="B12" s="16">
        <v>2010</v>
      </c>
      <c r="C12" s="1402">
        <v>6507</v>
      </c>
      <c r="D12" s="95">
        <v>16197</v>
      </c>
      <c r="E12" s="1403">
        <v>594</v>
      </c>
    </row>
    <row r="13" spans="1:5">
      <c r="B13" s="16">
        <v>2011</v>
      </c>
      <c r="C13" s="1402">
        <v>6740</v>
      </c>
      <c r="D13" s="95">
        <v>16030</v>
      </c>
      <c r="E13" s="1403">
        <v>597</v>
      </c>
    </row>
    <row r="14" spans="1:5">
      <c r="B14" s="16">
        <v>2012</v>
      </c>
      <c r="C14" s="1402">
        <v>6561</v>
      </c>
      <c r="D14" s="95">
        <v>15863</v>
      </c>
      <c r="E14" s="1403">
        <v>600</v>
      </c>
    </row>
    <row r="15" spans="1:5">
      <c r="B15" s="16">
        <v>2013</v>
      </c>
      <c r="C15" s="1402">
        <v>6386</v>
      </c>
      <c r="D15" s="95">
        <v>15696</v>
      </c>
      <c r="E15" s="1403">
        <v>603</v>
      </c>
    </row>
    <row r="16" spans="1:5">
      <c r="B16" s="16">
        <v>2014</v>
      </c>
      <c r="C16" s="1402">
        <v>5876</v>
      </c>
      <c r="D16" s="95">
        <v>15530</v>
      </c>
      <c r="E16" s="1403">
        <v>606</v>
      </c>
    </row>
    <row r="17" spans="2:5">
      <c r="B17" s="16">
        <v>2015</v>
      </c>
      <c r="C17" s="1402">
        <v>5381</v>
      </c>
      <c r="D17" s="95">
        <v>15363</v>
      </c>
      <c r="E17" s="1403">
        <v>609</v>
      </c>
    </row>
    <row r="18" spans="2:5">
      <c r="B18" s="1404">
        <v>2016</v>
      </c>
      <c r="C18" s="1405">
        <v>5183</v>
      </c>
      <c r="D18" s="109">
        <v>14829</v>
      </c>
      <c r="E18" s="1406">
        <v>618</v>
      </c>
    </row>
    <row r="20" spans="2:5">
      <c r="B20" s="14" t="s">
        <v>866</v>
      </c>
    </row>
    <row r="21" spans="2:5">
      <c r="B21" s="14" t="s">
        <v>867</v>
      </c>
    </row>
    <row r="22" spans="2:5">
      <c r="B22" s="14"/>
    </row>
    <row r="23" spans="2:5">
      <c r="B23" s="14" t="s">
        <v>868</v>
      </c>
    </row>
    <row r="24" spans="2:5">
      <c r="B24" s="14" t="s">
        <v>869</v>
      </c>
    </row>
  </sheetData>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7"/>
  <dimension ref="A1:H37"/>
  <sheetViews>
    <sheetView workbookViewId="0">
      <selection activeCell="G22" sqref="G22"/>
    </sheetView>
  </sheetViews>
  <sheetFormatPr baseColWidth="10" defaultRowHeight="12.75"/>
  <cols>
    <col min="1" max="16384" width="11.42578125" style="13"/>
  </cols>
  <sheetData>
    <row r="1" spans="1:8" ht="15">
      <c r="A1" s="159" t="s">
        <v>870</v>
      </c>
      <c r="B1" s="14"/>
      <c r="C1" s="14"/>
      <c r="D1" s="14"/>
      <c r="E1" s="14"/>
      <c r="F1" s="14"/>
      <c r="G1" s="14"/>
      <c r="H1" s="14"/>
    </row>
    <row r="2" spans="1:8">
      <c r="A2" s="14"/>
      <c r="B2" s="14"/>
      <c r="C2" s="14"/>
      <c r="D2" s="14"/>
      <c r="E2" s="14"/>
      <c r="F2" s="14"/>
      <c r="G2" s="14"/>
      <c r="H2" s="14"/>
    </row>
    <row r="3" spans="1:8">
      <c r="A3" s="14"/>
      <c r="B3" s="1407"/>
      <c r="C3" s="1408" t="s">
        <v>871</v>
      </c>
      <c r="D3" s="1408" t="s">
        <v>872</v>
      </c>
      <c r="E3" s="1408" t="s">
        <v>873</v>
      </c>
      <c r="F3" s="1408" t="s">
        <v>874</v>
      </c>
      <c r="G3" s="1408" t="s">
        <v>875</v>
      </c>
      <c r="H3" s="1409" t="s">
        <v>876</v>
      </c>
    </row>
    <row r="4" spans="1:8">
      <c r="A4" s="14"/>
      <c r="B4" s="16">
        <f>1985</f>
        <v>1985</v>
      </c>
      <c r="C4" s="1410">
        <v>0.08</v>
      </c>
      <c r="D4" s="1411">
        <v>0.13</v>
      </c>
      <c r="E4" s="1411">
        <v>0.26</v>
      </c>
      <c r="F4" s="1411">
        <v>0.17</v>
      </c>
      <c r="G4" s="1411">
        <v>0.27</v>
      </c>
      <c r="H4" s="1412">
        <v>0.09</v>
      </c>
    </row>
    <row r="5" spans="1:8">
      <c r="A5" s="14"/>
      <c r="B5" s="16">
        <f t="shared" ref="B5:B33" si="0">B4+1</f>
        <v>1986</v>
      </c>
      <c r="C5" s="1410">
        <v>7.0000000000000007E-2</v>
      </c>
      <c r="D5" s="1411">
        <v>0.12</v>
      </c>
      <c r="E5" s="1411">
        <v>0.28000000000000003</v>
      </c>
      <c r="F5" s="1411">
        <v>0.17</v>
      </c>
      <c r="G5" s="1411">
        <v>0.27</v>
      </c>
      <c r="H5" s="1412">
        <v>0.1</v>
      </c>
    </row>
    <row r="6" spans="1:8">
      <c r="A6" s="14"/>
      <c r="B6" s="16">
        <f t="shared" si="0"/>
        <v>1987</v>
      </c>
      <c r="C6" s="1410">
        <v>0.06</v>
      </c>
      <c r="D6" s="1411">
        <v>0.12</v>
      </c>
      <c r="E6" s="1411">
        <v>0.28999999999999998</v>
      </c>
      <c r="F6" s="1411">
        <v>0.17</v>
      </c>
      <c r="G6" s="1411">
        <v>0.26</v>
      </c>
      <c r="H6" s="1412">
        <v>0.1</v>
      </c>
    </row>
    <row r="7" spans="1:8">
      <c r="A7" s="14"/>
      <c r="B7" s="16">
        <f t="shared" si="0"/>
        <v>1988</v>
      </c>
      <c r="C7" s="1410">
        <v>0.06</v>
      </c>
      <c r="D7" s="1411">
        <v>0.11</v>
      </c>
      <c r="E7" s="1411">
        <v>0.31</v>
      </c>
      <c r="F7" s="1411">
        <v>0.18</v>
      </c>
      <c r="G7" s="1411">
        <v>0.26</v>
      </c>
      <c r="H7" s="1412">
        <v>0.09</v>
      </c>
    </row>
    <row r="8" spans="1:8">
      <c r="A8" s="14"/>
      <c r="B8" s="16">
        <f t="shared" si="0"/>
        <v>1989</v>
      </c>
      <c r="C8" s="1410">
        <v>0.05</v>
      </c>
      <c r="D8" s="1411">
        <v>0.1</v>
      </c>
      <c r="E8" s="1411">
        <v>0.32</v>
      </c>
      <c r="F8" s="1411">
        <v>0.2</v>
      </c>
      <c r="G8" s="1411">
        <v>0.25</v>
      </c>
      <c r="H8" s="1412">
        <v>0.09</v>
      </c>
    </row>
    <row r="9" spans="1:8">
      <c r="A9" s="14"/>
      <c r="B9" s="16">
        <f t="shared" si="0"/>
        <v>1990</v>
      </c>
      <c r="C9" s="1410">
        <v>0.05</v>
      </c>
      <c r="D9" s="1411">
        <v>0.08</v>
      </c>
      <c r="E9" s="1411">
        <v>0.33</v>
      </c>
      <c r="F9" s="1411">
        <v>0.22</v>
      </c>
      <c r="G9" s="1411">
        <v>0.24</v>
      </c>
      <c r="H9" s="1412">
        <v>0.09</v>
      </c>
    </row>
    <row r="10" spans="1:8">
      <c r="A10" s="14"/>
      <c r="B10" s="16">
        <f t="shared" si="0"/>
        <v>1991</v>
      </c>
      <c r="C10" s="1410">
        <v>7.0000000000000007E-2</v>
      </c>
      <c r="D10" s="1411">
        <v>0.1</v>
      </c>
      <c r="E10" s="1411">
        <v>0.31</v>
      </c>
      <c r="F10" s="1411">
        <v>0.25</v>
      </c>
      <c r="G10" s="1411">
        <v>0.26</v>
      </c>
      <c r="H10" s="1412">
        <v>0.02</v>
      </c>
    </row>
    <row r="11" spans="1:8">
      <c r="A11" s="14"/>
      <c r="B11" s="16">
        <f t="shared" si="0"/>
        <v>1992</v>
      </c>
      <c r="C11" s="1410">
        <v>0.05</v>
      </c>
      <c r="D11" s="1411">
        <v>7.0000000000000007E-2</v>
      </c>
      <c r="E11" s="1411">
        <v>0.3</v>
      </c>
      <c r="F11" s="1411">
        <v>0.28000000000000003</v>
      </c>
      <c r="G11" s="1411">
        <v>0.27</v>
      </c>
      <c r="H11" s="1412">
        <v>0.02</v>
      </c>
    </row>
    <row r="12" spans="1:8">
      <c r="A12" s="14"/>
      <c r="B12" s="16">
        <f t="shared" si="0"/>
        <v>1993</v>
      </c>
      <c r="C12" s="1410">
        <v>0.06</v>
      </c>
      <c r="D12" s="1411">
        <v>0.05</v>
      </c>
      <c r="E12" s="1411">
        <v>0.28000000000000003</v>
      </c>
      <c r="F12" s="1411">
        <v>0.3</v>
      </c>
      <c r="G12" s="1411">
        <v>0.28000000000000003</v>
      </c>
      <c r="H12" s="1412">
        <v>0.03</v>
      </c>
    </row>
    <row r="13" spans="1:8">
      <c r="A13" s="14"/>
      <c r="B13" s="16">
        <f t="shared" si="0"/>
        <v>1994</v>
      </c>
      <c r="C13" s="1410">
        <v>0.05</v>
      </c>
      <c r="D13" s="1411">
        <v>0.04</v>
      </c>
      <c r="E13" s="1411">
        <v>0.26</v>
      </c>
      <c r="F13" s="1411">
        <v>0.32</v>
      </c>
      <c r="G13" s="1411">
        <v>0.28000000000000003</v>
      </c>
      <c r="H13" s="1412">
        <v>0.05</v>
      </c>
    </row>
    <row r="14" spans="1:8">
      <c r="A14" s="14"/>
      <c r="B14" s="16">
        <f t="shared" si="0"/>
        <v>1995</v>
      </c>
      <c r="C14" s="1410">
        <v>0.05</v>
      </c>
      <c r="D14" s="1411">
        <v>0.03</v>
      </c>
      <c r="E14" s="1411">
        <v>0.24</v>
      </c>
      <c r="F14" s="1411">
        <v>0.34</v>
      </c>
      <c r="G14" s="1411">
        <v>0.28000000000000003</v>
      </c>
      <c r="H14" s="1412">
        <v>7.0000000000000007E-2</v>
      </c>
    </row>
    <row r="15" spans="1:8">
      <c r="A15" s="14"/>
      <c r="B15" s="16">
        <f t="shared" si="0"/>
        <v>1996</v>
      </c>
      <c r="C15" s="1410">
        <v>0.06</v>
      </c>
      <c r="D15" s="1411">
        <v>0.02</v>
      </c>
      <c r="E15" s="1411">
        <v>0.23</v>
      </c>
      <c r="F15" s="1411">
        <v>0.38</v>
      </c>
      <c r="G15" s="1411">
        <v>0.3</v>
      </c>
      <c r="H15" s="1412">
        <v>0.01</v>
      </c>
    </row>
    <row r="16" spans="1:8">
      <c r="A16" s="14"/>
      <c r="B16" s="16">
        <f t="shared" si="0"/>
        <v>1997</v>
      </c>
      <c r="C16" s="1410">
        <v>0.06</v>
      </c>
      <c r="D16" s="1411">
        <v>0.02</v>
      </c>
      <c r="E16" s="1411">
        <v>0.2</v>
      </c>
      <c r="F16" s="1411">
        <v>0.39</v>
      </c>
      <c r="G16" s="1411">
        <v>0.28999999999999998</v>
      </c>
      <c r="H16" s="1412">
        <v>0.03</v>
      </c>
    </row>
    <row r="17" spans="1:8">
      <c r="A17" s="14"/>
      <c r="B17" s="16">
        <f t="shared" si="0"/>
        <v>1998</v>
      </c>
      <c r="C17" s="1410">
        <v>7.0000000000000007E-2</v>
      </c>
      <c r="D17" s="1411">
        <v>0.02</v>
      </c>
      <c r="E17" s="1411">
        <v>0.18</v>
      </c>
      <c r="F17" s="1411">
        <v>0.42</v>
      </c>
      <c r="G17" s="1411">
        <v>0.31</v>
      </c>
      <c r="H17" s="1412">
        <v>0.01</v>
      </c>
    </row>
    <row r="18" spans="1:8">
      <c r="A18" s="14"/>
      <c r="B18" s="16">
        <f t="shared" si="0"/>
        <v>1999</v>
      </c>
      <c r="C18" s="1410">
        <v>0.08</v>
      </c>
      <c r="D18" s="1411">
        <v>0.02</v>
      </c>
      <c r="E18" s="1411">
        <v>0.16</v>
      </c>
      <c r="F18" s="1411">
        <v>0.44</v>
      </c>
      <c r="G18" s="1411">
        <v>0.3</v>
      </c>
      <c r="H18" s="1412">
        <v>0.01</v>
      </c>
    </row>
    <row r="19" spans="1:8">
      <c r="A19" s="14"/>
      <c r="B19" s="16">
        <f t="shared" si="0"/>
        <v>2000</v>
      </c>
      <c r="C19" s="1410">
        <v>7.0000000000000007E-2</v>
      </c>
      <c r="D19" s="1411">
        <v>0.02</v>
      </c>
      <c r="E19" s="1411">
        <v>0.13</v>
      </c>
      <c r="F19" s="1411">
        <v>0.44</v>
      </c>
      <c r="G19" s="1411">
        <v>0.32</v>
      </c>
      <c r="H19" s="1412">
        <v>0.02</v>
      </c>
    </row>
    <row r="20" spans="1:8">
      <c r="A20" s="14"/>
      <c r="B20" s="16">
        <f t="shared" si="0"/>
        <v>2001</v>
      </c>
      <c r="C20" s="1410">
        <v>7.0000000000000007E-2</v>
      </c>
      <c r="D20" s="1411">
        <v>0.02</v>
      </c>
      <c r="E20" s="1411">
        <v>0.11</v>
      </c>
      <c r="F20" s="1411">
        <v>0.45</v>
      </c>
      <c r="G20" s="1411">
        <v>0.34</v>
      </c>
      <c r="H20" s="1412">
        <v>0.02</v>
      </c>
    </row>
    <row r="21" spans="1:8">
      <c r="A21" s="14"/>
      <c r="B21" s="16">
        <f t="shared" si="0"/>
        <v>2002</v>
      </c>
      <c r="C21" s="1410">
        <v>7.0000000000000007E-2</v>
      </c>
      <c r="D21" s="1411">
        <v>0.02</v>
      </c>
      <c r="E21" s="1411">
        <v>0.09</v>
      </c>
      <c r="F21" s="1411">
        <v>0.44</v>
      </c>
      <c r="G21" s="1411">
        <v>0.36</v>
      </c>
      <c r="H21" s="1412">
        <v>0.01</v>
      </c>
    </row>
    <row r="22" spans="1:8">
      <c r="A22" s="14"/>
      <c r="B22" s="16">
        <f t="shared" si="0"/>
        <v>2003</v>
      </c>
      <c r="C22" s="1410">
        <v>7.0000000000000007E-2</v>
      </c>
      <c r="D22" s="1411">
        <v>0.03</v>
      </c>
      <c r="E22" s="1411">
        <v>0.08</v>
      </c>
      <c r="F22" s="1411">
        <v>0.42</v>
      </c>
      <c r="G22" s="1411">
        <v>0.39</v>
      </c>
      <c r="H22" s="1412">
        <v>0.02</v>
      </c>
    </row>
    <row r="23" spans="1:8">
      <c r="A23" s="14"/>
      <c r="B23" s="16">
        <f t="shared" si="0"/>
        <v>2004</v>
      </c>
      <c r="C23" s="1410">
        <v>7.0000000000000007E-2</v>
      </c>
      <c r="D23" s="1411">
        <v>0.04</v>
      </c>
      <c r="E23" s="1411">
        <v>0.06</v>
      </c>
      <c r="F23" s="1411">
        <v>0.4</v>
      </c>
      <c r="G23" s="1411">
        <v>0.41</v>
      </c>
      <c r="H23" s="1412">
        <v>0.02</v>
      </c>
    </row>
    <row r="24" spans="1:8">
      <c r="A24" s="14"/>
      <c r="B24" s="16">
        <f t="shared" si="0"/>
        <v>2005</v>
      </c>
      <c r="C24" s="1410">
        <v>7.0000000000000007E-2</v>
      </c>
      <c r="D24" s="1411">
        <v>0.05</v>
      </c>
      <c r="E24" s="1411">
        <v>0.05</v>
      </c>
      <c r="F24" s="1411">
        <v>0.36</v>
      </c>
      <c r="G24" s="1411">
        <v>0.44</v>
      </c>
      <c r="H24" s="1412">
        <v>0.03</v>
      </c>
    </row>
    <row r="25" spans="1:8">
      <c r="A25" s="14"/>
      <c r="B25" s="16">
        <f t="shared" si="0"/>
        <v>2006</v>
      </c>
      <c r="C25" s="1410">
        <v>0.06</v>
      </c>
      <c r="D25" s="1411">
        <v>0.06</v>
      </c>
      <c r="E25" s="1411">
        <v>0.05</v>
      </c>
      <c r="F25" s="1411">
        <v>0.33</v>
      </c>
      <c r="G25" s="1411">
        <v>0.47</v>
      </c>
      <c r="H25" s="1412">
        <v>0.03</v>
      </c>
    </row>
    <row r="26" spans="1:8">
      <c r="A26" s="14"/>
      <c r="B26" s="16">
        <f t="shared" si="0"/>
        <v>2007</v>
      </c>
      <c r="C26" s="1410">
        <v>0.06</v>
      </c>
      <c r="D26" s="1411">
        <v>0.06</v>
      </c>
      <c r="E26" s="1411">
        <v>0.05</v>
      </c>
      <c r="F26" s="1411">
        <v>0.28000000000000003</v>
      </c>
      <c r="G26" s="1411">
        <v>0.51</v>
      </c>
      <c r="H26" s="1412">
        <v>0.04</v>
      </c>
    </row>
    <row r="27" spans="1:8">
      <c r="A27" s="14"/>
      <c r="B27" s="16">
        <f t="shared" si="0"/>
        <v>2008</v>
      </c>
      <c r="C27" s="1410">
        <v>0.06</v>
      </c>
      <c r="D27" s="1411">
        <v>7.0000000000000007E-2</v>
      </c>
      <c r="E27" s="1411">
        <v>0.05</v>
      </c>
      <c r="F27" s="1411">
        <v>0.24</v>
      </c>
      <c r="G27" s="1411">
        <v>0.52</v>
      </c>
      <c r="H27" s="1412">
        <v>0.06</v>
      </c>
    </row>
    <row r="28" spans="1:8">
      <c r="A28" s="14"/>
      <c r="B28" s="16">
        <f t="shared" si="0"/>
        <v>2009</v>
      </c>
      <c r="C28" s="1410">
        <v>0.06</v>
      </c>
      <c r="D28" s="1411">
        <v>7.0000000000000007E-2</v>
      </c>
      <c r="E28" s="1411">
        <v>0.06</v>
      </c>
      <c r="F28" s="1411">
        <v>0.2</v>
      </c>
      <c r="G28" s="1411">
        <v>0.52</v>
      </c>
      <c r="H28" s="1412">
        <v>0.09</v>
      </c>
    </row>
    <row r="29" spans="1:8">
      <c r="A29" s="14"/>
      <c r="B29" s="16">
        <f t="shared" si="0"/>
        <v>2010</v>
      </c>
      <c r="C29" s="1410">
        <v>0.06</v>
      </c>
      <c r="D29" s="1411">
        <v>7.0000000000000007E-2</v>
      </c>
      <c r="E29" s="1411">
        <v>7.0000000000000007E-2</v>
      </c>
      <c r="F29" s="1411">
        <v>0.16</v>
      </c>
      <c r="G29" s="1411">
        <v>0.51</v>
      </c>
      <c r="H29" s="1412">
        <v>0.14000000000000001</v>
      </c>
    </row>
    <row r="30" spans="1:8">
      <c r="A30" s="14"/>
      <c r="B30" s="16">
        <f t="shared" si="0"/>
        <v>2011</v>
      </c>
      <c r="C30" s="1410">
        <v>0.05</v>
      </c>
      <c r="D30" s="1411">
        <v>0.08</v>
      </c>
      <c r="E30" s="1411">
        <v>0.08</v>
      </c>
      <c r="F30" s="1411">
        <v>0.13</v>
      </c>
      <c r="G30" s="1411">
        <v>0.49</v>
      </c>
      <c r="H30" s="1412">
        <v>0.18</v>
      </c>
    </row>
    <row r="31" spans="1:8">
      <c r="A31" s="14"/>
      <c r="B31" s="16">
        <f t="shared" si="0"/>
        <v>2012</v>
      </c>
      <c r="C31" s="1410">
        <v>0.05</v>
      </c>
      <c r="D31" s="1411">
        <v>7.0000000000000007E-2</v>
      </c>
      <c r="E31" s="1411">
        <v>0.09</v>
      </c>
      <c r="F31" s="1411">
        <v>0.11</v>
      </c>
      <c r="G31" s="1411">
        <v>0.47</v>
      </c>
      <c r="H31" s="1412">
        <v>0.21</v>
      </c>
    </row>
    <row r="32" spans="1:8">
      <c r="A32" s="14"/>
      <c r="B32" s="16">
        <f t="shared" si="0"/>
        <v>2013</v>
      </c>
      <c r="C32" s="1410">
        <v>0.05</v>
      </c>
      <c r="D32" s="1411">
        <v>0.08</v>
      </c>
      <c r="E32" s="1411">
        <v>0.11</v>
      </c>
      <c r="F32" s="1411">
        <v>0.09</v>
      </c>
      <c r="G32" s="1411">
        <v>0.44</v>
      </c>
      <c r="H32" s="1412">
        <v>0.23</v>
      </c>
    </row>
    <row r="33" spans="1:8">
      <c r="A33" s="14"/>
      <c r="B33" s="1404">
        <f t="shared" si="0"/>
        <v>2014</v>
      </c>
      <c r="C33" s="1413">
        <v>0.04</v>
      </c>
      <c r="D33" s="1414">
        <v>0.08</v>
      </c>
      <c r="E33" s="1414">
        <v>0.12</v>
      </c>
      <c r="F33" s="1414">
        <v>0.08</v>
      </c>
      <c r="G33" s="1414">
        <v>0.41</v>
      </c>
      <c r="H33" s="1415">
        <v>0.26</v>
      </c>
    </row>
    <row r="35" spans="1:8">
      <c r="B35" s="14" t="s">
        <v>877</v>
      </c>
    </row>
    <row r="36" spans="1:8">
      <c r="B36" s="14" t="s">
        <v>878</v>
      </c>
    </row>
    <row r="37" spans="1:8">
      <c r="B37" s="14"/>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dimension ref="A1:AC33"/>
  <sheetViews>
    <sheetView workbookViewId="0">
      <pane xSplit="2" ySplit="2" topLeftCell="C3" activePane="bottomRight" state="frozen"/>
      <selection activeCell="G22" sqref="G22"/>
      <selection pane="topRight" activeCell="G22" sqref="G22"/>
      <selection pane="bottomLeft" activeCell="G22" sqref="G22"/>
      <selection pane="bottomRight" activeCell="G22" sqref="G22"/>
    </sheetView>
  </sheetViews>
  <sheetFormatPr baseColWidth="10" defaultColWidth="11.5703125" defaultRowHeight="12.75"/>
  <cols>
    <col min="1" max="1" width="11.5703125" style="327"/>
    <col min="2" max="2" width="12.5703125" style="327" bestFit="1" customWidth="1"/>
    <col min="3" max="4" width="14" style="327" customWidth="1"/>
    <col min="5" max="5" width="17.42578125" style="327" customWidth="1"/>
    <col min="6" max="12" width="14" style="327" customWidth="1"/>
    <col min="13" max="16384" width="11.5703125" style="327"/>
  </cols>
  <sheetData>
    <row r="1" spans="1:29" ht="15">
      <c r="A1" s="1286" t="s">
        <v>879</v>
      </c>
      <c r="B1" s="49"/>
      <c r="C1" s="49"/>
      <c r="D1" s="49"/>
      <c r="E1" s="49"/>
      <c r="F1" s="49"/>
      <c r="G1" s="49"/>
      <c r="H1" s="49"/>
      <c r="I1" s="49"/>
      <c r="J1" s="49"/>
      <c r="K1" s="49"/>
      <c r="L1" s="49"/>
    </row>
    <row r="2" spans="1:29">
      <c r="A2" s="49"/>
      <c r="B2" s="49"/>
      <c r="C2" s="49"/>
      <c r="D2" s="49"/>
      <c r="E2" s="49"/>
      <c r="F2" s="49"/>
      <c r="G2" s="49"/>
      <c r="H2" s="49"/>
      <c r="I2" s="49"/>
      <c r="J2" s="49"/>
      <c r="K2" s="49"/>
      <c r="L2" s="49"/>
      <c r="M2" s="329"/>
    </row>
    <row r="3" spans="1:29" ht="15.75">
      <c r="A3" s="49"/>
      <c r="B3" s="1370" t="s">
        <v>891</v>
      </c>
      <c r="C3" s="1494" t="s">
        <v>892</v>
      </c>
      <c r="D3" s="1493"/>
      <c r="E3" s="1493"/>
      <c r="F3" s="1493"/>
      <c r="G3" s="1495"/>
      <c r="H3" s="1500" t="s">
        <v>893</v>
      </c>
      <c r="I3" s="1494" t="s">
        <v>894</v>
      </c>
      <c r="J3" s="1493"/>
      <c r="K3" s="1495"/>
      <c r="L3" s="1502" t="s">
        <v>50</v>
      </c>
      <c r="M3" s="329"/>
    </row>
    <row r="4" spans="1:29" ht="15.75">
      <c r="A4" s="49"/>
      <c r="B4" s="1371"/>
      <c r="C4" s="1421" t="s">
        <v>844</v>
      </c>
      <c r="D4" s="1428" t="s">
        <v>880</v>
      </c>
      <c r="E4" s="1428" t="s">
        <v>881</v>
      </c>
      <c r="F4" s="1428" t="s">
        <v>882</v>
      </c>
      <c r="G4" s="1429" t="s">
        <v>849</v>
      </c>
      <c r="H4" s="1501"/>
      <c r="I4" s="1421" t="s">
        <v>895</v>
      </c>
      <c r="J4" s="1428" t="s">
        <v>896</v>
      </c>
      <c r="K4" s="1429" t="s">
        <v>883</v>
      </c>
      <c r="L4" s="1503"/>
    </row>
    <row r="5" spans="1:29">
      <c r="A5" s="49"/>
      <c r="B5" s="1418">
        <v>1990</v>
      </c>
      <c r="C5" s="1430">
        <v>339.4</v>
      </c>
      <c r="D5" s="1431">
        <v>178.9</v>
      </c>
      <c r="E5" s="1431">
        <v>313.89999999999998</v>
      </c>
      <c r="F5" s="1431">
        <v>115.1</v>
      </c>
      <c r="G5" s="1432">
        <v>38.4</v>
      </c>
      <c r="H5" s="1433">
        <v>66.5</v>
      </c>
      <c r="I5" s="1430">
        <v>120.3</v>
      </c>
      <c r="J5" s="1431">
        <v>65.8</v>
      </c>
      <c r="K5" s="1432">
        <v>13.4</v>
      </c>
      <c r="L5" s="1434">
        <v>1251.7</v>
      </c>
    </row>
    <row r="6" spans="1:29" s="1416" customFormat="1">
      <c r="A6" s="1435"/>
      <c r="B6" s="1421">
        <v>1991</v>
      </c>
      <c r="C6" s="1319">
        <v>272.2</v>
      </c>
      <c r="D6" s="1320">
        <v>185.8</v>
      </c>
      <c r="E6" s="1320">
        <v>336.8</v>
      </c>
      <c r="F6" s="1320">
        <v>123.7</v>
      </c>
      <c r="G6" s="1321">
        <v>33.4</v>
      </c>
      <c r="H6" s="1422">
        <v>62.2</v>
      </c>
      <c r="I6" s="1319">
        <v>114.4</v>
      </c>
      <c r="J6" s="1320">
        <v>63.3</v>
      </c>
      <c r="K6" s="1321">
        <v>12.8</v>
      </c>
      <c r="L6" s="1423">
        <v>1204.7</v>
      </c>
      <c r="M6" s="1417"/>
      <c r="N6" s="1417"/>
      <c r="O6" s="1417"/>
      <c r="P6" s="1417"/>
      <c r="Q6" s="1417"/>
      <c r="R6" s="1417"/>
      <c r="S6" s="1417"/>
      <c r="T6" s="1417"/>
      <c r="U6" s="1417"/>
      <c r="V6" s="1417"/>
      <c r="W6" s="1417"/>
      <c r="X6" s="1417"/>
      <c r="Y6" s="1417"/>
      <c r="Z6" s="1417"/>
      <c r="AA6" s="1417"/>
      <c r="AB6" s="1417"/>
      <c r="AC6" s="1417"/>
    </row>
    <row r="7" spans="1:29">
      <c r="A7" s="49"/>
      <c r="B7" s="1421">
        <v>1992</v>
      </c>
      <c r="C7" s="1319">
        <v>237.7</v>
      </c>
      <c r="D7" s="1320">
        <v>174</v>
      </c>
      <c r="E7" s="1320">
        <v>338.7</v>
      </c>
      <c r="F7" s="1320">
        <v>122.8</v>
      </c>
      <c r="G7" s="1321">
        <v>33.4</v>
      </c>
      <c r="H7" s="1422">
        <v>59.1</v>
      </c>
      <c r="I7" s="1319">
        <v>110.7</v>
      </c>
      <c r="J7" s="1320">
        <v>64.3</v>
      </c>
      <c r="K7" s="1321">
        <v>13</v>
      </c>
      <c r="L7" s="1423">
        <v>1153.9000000000001</v>
      </c>
    </row>
    <row r="8" spans="1:29">
      <c r="A8" s="49"/>
      <c r="B8" s="1421">
        <v>1993</v>
      </c>
      <c r="C8" s="1319">
        <v>217.9</v>
      </c>
      <c r="D8" s="1320">
        <v>175.9</v>
      </c>
      <c r="E8" s="1320">
        <v>345.2</v>
      </c>
      <c r="F8" s="1320">
        <v>130.1</v>
      </c>
      <c r="G8" s="1321">
        <v>27.9</v>
      </c>
      <c r="H8" s="1422">
        <v>58.9</v>
      </c>
      <c r="I8" s="1319">
        <v>111.2</v>
      </c>
      <c r="J8" s="1320">
        <v>61.5</v>
      </c>
      <c r="K8" s="1321">
        <v>13.9</v>
      </c>
      <c r="L8" s="1423">
        <v>1142.5999999999999</v>
      </c>
    </row>
    <row r="9" spans="1:29">
      <c r="A9" s="49"/>
      <c r="B9" s="1421">
        <v>1994</v>
      </c>
      <c r="C9" s="1319">
        <v>205</v>
      </c>
      <c r="D9" s="1320">
        <v>175.4</v>
      </c>
      <c r="E9" s="1320">
        <v>334.3</v>
      </c>
      <c r="F9" s="1320">
        <v>135.9</v>
      </c>
      <c r="G9" s="1321">
        <v>27.8</v>
      </c>
      <c r="H9" s="1422">
        <v>60.9</v>
      </c>
      <c r="I9" s="1319">
        <v>107.3</v>
      </c>
      <c r="J9" s="1320">
        <v>62.4</v>
      </c>
      <c r="K9" s="1321">
        <v>16</v>
      </c>
      <c r="L9" s="1423">
        <v>1124.9000000000001</v>
      </c>
    </row>
    <row r="10" spans="1:29">
      <c r="A10" s="49"/>
      <c r="B10" s="1421">
        <v>1995</v>
      </c>
      <c r="C10" s="1319">
        <v>191.2</v>
      </c>
      <c r="D10" s="1320">
        <v>175.6</v>
      </c>
      <c r="E10" s="1320">
        <v>333.3</v>
      </c>
      <c r="F10" s="1320">
        <v>145.5</v>
      </c>
      <c r="G10" s="1321">
        <v>31.9</v>
      </c>
      <c r="H10" s="1422">
        <v>60.5</v>
      </c>
      <c r="I10" s="1319">
        <v>105</v>
      </c>
      <c r="J10" s="1320">
        <v>61.8</v>
      </c>
      <c r="K10" s="1321">
        <v>16.899999999999999</v>
      </c>
      <c r="L10" s="1423">
        <v>1121.7</v>
      </c>
    </row>
    <row r="11" spans="1:29">
      <c r="A11" s="49"/>
      <c r="B11" s="1421">
        <v>1996</v>
      </c>
      <c r="C11" s="1319">
        <v>185.9</v>
      </c>
      <c r="D11" s="1320">
        <v>179.3</v>
      </c>
      <c r="E11" s="1320">
        <v>342.8</v>
      </c>
      <c r="F11" s="1320">
        <v>162.5</v>
      </c>
      <c r="G11" s="1321">
        <v>29.1</v>
      </c>
      <c r="H11" s="1422">
        <v>58.7</v>
      </c>
      <c r="I11" s="1319">
        <v>102.3</v>
      </c>
      <c r="J11" s="1320">
        <v>63.1</v>
      </c>
      <c r="K11" s="1321">
        <v>14.9</v>
      </c>
      <c r="L11" s="1423">
        <v>1138.7</v>
      </c>
    </row>
    <row r="12" spans="1:29">
      <c r="A12" s="49"/>
      <c r="B12" s="1421">
        <v>1997</v>
      </c>
      <c r="C12" s="1319">
        <v>176.2</v>
      </c>
      <c r="D12" s="1320">
        <v>172.7</v>
      </c>
      <c r="E12" s="1320">
        <v>334.3</v>
      </c>
      <c r="F12" s="1320">
        <v>155.30000000000001</v>
      </c>
      <c r="G12" s="1321">
        <v>30.7</v>
      </c>
      <c r="H12" s="1422">
        <v>61.6</v>
      </c>
      <c r="I12" s="1319">
        <v>98</v>
      </c>
      <c r="J12" s="1320">
        <v>60.2</v>
      </c>
      <c r="K12" s="1321">
        <v>15.2</v>
      </c>
      <c r="L12" s="1423">
        <v>1104.0999999999999</v>
      </c>
    </row>
    <row r="13" spans="1:29">
      <c r="A13" s="49"/>
      <c r="B13" s="1421">
        <v>1998</v>
      </c>
      <c r="C13" s="1319">
        <v>167</v>
      </c>
      <c r="D13" s="1320">
        <v>172.1</v>
      </c>
      <c r="E13" s="1320">
        <v>331.8</v>
      </c>
      <c r="F13" s="1320">
        <v>157.69999999999999</v>
      </c>
      <c r="G13" s="1321">
        <v>34.1</v>
      </c>
      <c r="H13" s="1422">
        <v>60.2</v>
      </c>
      <c r="I13" s="1319">
        <v>92.7</v>
      </c>
      <c r="J13" s="1320">
        <v>47.3</v>
      </c>
      <c r="K13" s="1321">
        <v>15.7</v>
      </c>
      <c r="L13" s="1423">
        <v>1078.4000000000001</v>
      </c>
    </row>
    <row r="14" spans="1:29">
      <c r="A14" s="49"/>
      <c r="B14" s="1421">
        <v>1999</v>
      </c>
      <c r="C14" s="1319">
        <v>162.30000000000001</v>
      </c>
      <c r="D14" s="1320">
        <v>161.6</v>
      </c>
      <c r="E14" s="1320">
        <v>319.89999999999998</v>
      </c>
      <c r="F14" s="1320">
        <v>158.19999999999999</v>
      </c>
      <c r="G14" s="1321">
        <v>35.4</v>
      </c>
      <c r="H14" s="1422">
        <v>58</v>
      </c>
      <c r="I14" s="1319">
        <v>92.1</v>
      </c>
      <c r="J14" s="1320">
        <v>43.9</v>
      </c>
      <c r="K14" s="1321">
        <v>14.3</v>
      </c>
      <c r="L14" s="1423">
        <v>1045.5</v>
      </c>
    </row>
    <row r="15" spans="1:29">
      <c r="A15" s="49"/>
      <c r="B15" s="1421">
        <v>2000</v>
      </c>
      <c r="C15" s="1319">
        <v>170.4</v>
      </c>
      <c r="D15" s="1320">
        <v>166</v>
      </c>
      <c r="E15" s="1320">
        <v>309.2</v>
      </c>
      <c r="F15" s="1320">
        <v>158.4</v>
      </c>
      <c r="G15" s="1321">
        <v>32.200000000000003</v>
      </c>
      <c r="H15" s="1422">
        <v>63.1</v>
      </c>
      <c r="I15" s="1319">
        <v>87.7</v>
      </c>
      <c r="J15" s="1320">
        <v>43.9</v>
      </c>
      <c r="K15" s="1321">
        <v>12</v>
      </c>
      <c r="L15" s="1423">
        <v>1042.9000000000001</v>
      </c>
    </row>
    <row r="16" spans="1:29">
      <c r="A16" s="49"/>
      <c r="B16" s="1421">
        <v>2001</v>
      </c>
      <c r="C16" s="1319">
        <v>178.8</v>
      </c>
      <c r="D16" s="1320">
        <v>161.1</v>
      </c>
      <c r="E16" s="1320">
        <v>318</v>
      </c>
      <c r="F16" s="1320">
        <v>166.4</v>
      </c>
      <c r="G16" s="1321">
        <v>34.200000000000003</v>
      </c>
      <c r="H16" s="1422">
        <v>57</v>
      </c>
      <c r="I16" s="1319">
        <v>84.1</v>
      </c>
      <c r="J16" s="1320">
        <v>45.3</v>
      </c>
      <c r="K16" s="1321">
        <v>12.3</v>
      </c>
      <c r="L16" s="1423">
        <v>1057.3</v>
      </c>
    </row>
    <row r="17" spans="1:12">
      <c r="A17" s="49"/>
      <c r="B17" s="1421">
        <v>2002</v>
      </c>
      <c r="C17" s="1319">
        <v>182.4</v>
      </c>
      <c r="D17" s="1320">
        <v>155.30000000000001</v>
      </c>
      <c r="E17" s="1320">
        <v>303.60000000000002</v>
      </c>
      <c r="F17" s="1320">
        <v>165.5</v>
      </c>
      <c r="G17" s="1321">
        <v>37</v>
      </c>
      <c r="H17" s="1422">
        <v>55.3</v>
      </c>
      <c r="I17" s="1319">
        <v>80.099999999999994</v>
      </c>
      <c r="J17" s="1320">
        <v>44.5</v>
      </c>
      <c r="K17" s="1321">
        <v>13.3</v>
      </c>
      <c r="L17" s="1423">
        <v>1037.0999999999999</v>
      </c>
    </row>
    <row r="18" spans="1:12">
      <c r="A18" s="49"/>
      <c r="B18" s="1421">
        <v>2003</v>
      </c>
      <c r="C18" s="1319">
        <v>180.3</v>
      </c>
      <c r="D18" s="1320">
        <v>165.1</v>
      </c>
      <c r="E18" s="1320">
        <v>296</v>
      </c>
      <c r="F18" s="1320">
        <v>166.7</v>
      </c>
      <c r="G18" s="1321">
        <v>32.6</v>
      </c>
      <c r="H18" s="1422">
        <v>59.6</v>
      </c>
      <c r="I18" s="1319">
        <v>76.8</v>
      </c>
      <c r="J18" s="1320">
        <v>44.1</v>
      </c>
      <c r="K18" s="1321">
        <v>13.2</v>
      </c>
      <c r="L18" s="1423">
        <v>1034.4000000000001</v>
      </c>
    </row>
    <row r="19" spans="1:12">
      <c r="A19" s="49"/>
      <c r="B19" s="1421">
        <v>2004</v>
      </c>
      <c r="C19" s="1319">
        <v>181.5</v>
      </c>
      <c r="D19" s="1320">
        <v>159.5</v>
      </c>
      <c r="E19" s="1320">
        <v>286.8</v>
      </c>
      <c r="F19" s="1320">
        <v>165.7</v>
      </c>
      <c r="G19" s="1321">
        <v>33</v>
      </c>
      <c r="H19" s="1422">
        <v>59.7</v>
      </c>
      <c r="I19" s="1319">
        <v>71.7</v>
      </c>
      <c r="J19" s="1320">
        <v>46.2</v>
      </c>
      <c r="K19" s="1321">
        <v>13.4</v>
      </c>
      <c r="L19" s="1423">
        <v>1017.6</v>
      </c>
    </row>
    <row r="20" spans="1:12">
      <c r="A20" s="49"/>
      <c r="B20" s="1421">
        <v>2005</v>
      </c>
      <c r="C20" s="1319">
        <v>176.3</v>
      </c>
      <c r="D20" s="1320">
        <v>151.80000000000001</v>
      </c>
      <c r="E20" s="1320">
        <v>278.89999999999998</v>
      </c>
      <c r="F20" s="1320">
        <v>165.1</v>
      </c>
      <c r="G20" s="1321">
        <v>36.200000000000003</v>
      </c>
      <c r="H20" s="1422">
        <v>57.7</v>
      </c>
      <c r="I20" s="1319">
        <v>68.5</v>
      </c>
      <c r="J20" s="1320">
        <v>44.2</v>
      </c>
      <c r="K20" s="1321">
        <v>13.9</v>
      </c>
      <c r="L20" s="1423">
        <v>992.4</v>
      </c>
    </row>
    <row r="21" spans="1:12">
      <c r="A21" s="49"/>
      <c r="B21" s="1421">
        <v>2006</v>
      </c>
      <c r="C21" s="1319">
        <v>173.9</v>
      </c>
      <c r="D21" s="1320">
        <v>159.1</v>
      </c>
      <c r="E21" s="1320">
        <v>277.10000000000002</v>
      </c>
      <c r="F21" s="1320">
        <v>170.5</v>
      </c>
      <c r="G21" s="1321">
        <v>38.6</v>
      </c>
      <c r="H21" s="1422">
        <v>58.3</v>
      </c>
      <c r="I21" s="1319">
        <v>64.599999999999994</v>
      </c>
      <c r="J21" s="1320">
        <v>43.9</v>
      </c>
      <c r="K21" s="1321">
        <v>13.7</v>
      </c>
      <c r="L21" s="1423">
        <v>999.6</v>
      </c>
    </row>
    <row r="22" spans="1:12">
      <c r="A22" s="49"/>
      <c r="B22" s="1421">
        <v>2007</v>
      </c>
      <c r="C22" s="1319">
        <v>178.5</v>
      </c>
      <c r="D22" s="1320">
        <v>160.1</v>
      </c>
      <c r="E22" s="1320">
        <v>242.9</v>
      </c>
      <c r="F22" s="1320">
        <v>166.2</v>
      </c>
      <c r="G22" s="1321">
        <v>46.2</v>
      </c>
      <c r="H22" s="1422">
        <v>56.9</v>
      </c>
      <c r="I22" s="1319">
        <v>62.3</v>
      </c>
      <c r="J22" s="1320">
        <v>45.9</v>
      </c>
      <c r="K22" s="1321">
        <v>13.9</v>
      </c>
      <c r="L22" s="1423">
        <v>972.8</v>
      </c>
    </row>
    <row r="23" spans="1:12">
      <c r="A23" s="49"/>
      <c r="B23" s="1421">
        <v>2008</v>
      </c>
      <c r="C23" s="1319">
        <v>173.3</v>
      </c>
      <c r="D23" s="1320">
        <v>144.19999999999999</v>
      </c>
      <c r="E23" s="1320">
        <v>263.89999999999998</v>
      </c>
      <c r="F23" s="1320">
        <v>171.9</v>
      </c>
      <c r="G23" s="1321">
        <v>45.7</v>
      </c>
      <c r="H23" s="1422">
        <v>54.5</v>
      </c>
      <c r="I23" s="1319">
        <v>61.3</v>
      </c>
      <c r="J23" s="1320">
        <v>46.4</v>
      </c>
      <c r="K23" s="1321">
        <v>14.2</v>
      </c>
      <c r="L23" s="1423">
        <v>975.5</v>
      </c>
    </row>
    <row r="24" spans="1:12">
      <c r="A24" s="49"/>
      <c r="B24" s="1421">
        <v>2009</v>
      </c>
      <c r="C24" s="1319">
        <v>167.3</v>
      </c>
      <c r="D24" s="1320">
        <v>123</v>
      </c>
      <c r="E24" s="1320">
        <v>253.2</v>
      </c>
      <c r="F24" s="1320">
        <v>160.30000000000001</v>
      </c>
      <c r="G24" s="1321">
        <v>38.799999999999997</v>
      </c>
      <c r="H24" s="1422">
        <v>45.9</v>
      </c>
      <c r="I24" s="1319">
        <v>59.1</v>
      </c>
      <c r="J24" s="1320">
        <v>45.6</v>
      </c>
      <c r="K24" s="1321">
        <v>14.2</v>
      </c>
      <c r="L24" s="1423">
        <v>907.5</v>
      </c>
    </row>
    <row r="25" spans="1:12">
      <c r="A25" s="49"/>
      <c r="B25" s="1421">
        <v>2010</v>
      </c>
      <c r="C25" s="1319">
        <v>166.6</v>
      </c>
      <c r="D25" s="1320">
        <v>137.5</v>
      </c>
      <c r="E25" s="1320">
        <v>251.2</v>
      </c>
      <c r="F25" s="1320">
        <v>176</v>
      </c>
      <c r="G25" s="1321">
        <v>50</v>
      </c>
      <c r="H25" s="1422">
        <v>51</v>
      </c>
      <c r="I25" s="1319">
        <v>58.3</v>
      </c>
      <c r="J25" s="1320">
        <v>37.6</v>
      </c>
      <c r="K25" s="1321">
        <v>13.9</v>
      </c>
      <c r="L25" s="1423">
        <v>942.2</v>
      </c>
    </row>
    <row r="26" spans="1:12">
      <c r="A26" s="49"/>
      <c r="B26" s="1421">
        <v>2011</v>
      </c>
      <c r="C26" s="1319">
        <v>172.1</v>
      </c>
      <c r="D26" s="1320">
        <v>134.6</v>
      </c>
      <c r="E26" s="1320">
        <v>240.3</v>
      </c>
      <c r="F26" s="1320">
        <v>160.69999999999999</v>
      </c>
      <c r="G26" s="1321">
        <v>53.3</v>
      </c>
      <c r="H26" s="1422">
        <v>51.6</v>
      </c>
      <c r="I26" s="1319">
        <v>57.1</v>
      </c>
      <c r="J26" s="1320">
        <v>39</v>
      </c>
      <c r="K26" s="1321">
        <v>14</v>
      </c>
      <c r="L26" s="1423">
        <v>922.8</v>
      </c>
    </row>
    <row r="27" spans="1:12">
      <c r="A27" s="49"/>
      <c r="B27" s="1421">
        <v>2012</v>
      </c>
      <c r="C27" s="1319">
        <v>181.5</v>
      </c>
      <c r="D27" s="1320">
        <v>132</v>
      </c>
      <c r="E27" s="1320">
        <v>241.1</v>
      </c>
      <c r="F27" s="1320">
        <v>160.1</v>
      </c>
      <c r="G27" s="1321">
        <v>51.7</v>
      </c>
      <c r="H27" s="1422">
        <v>50.7</v>
      </c>
      <c r="I27" s="1319">
        <v>57.8</v>
      </c>
      <c r="J27" s="1320">
        <v>38.200000000000003</v>
      </c>
      <c r="K27" s="1321">
        <v>14.4</v>
      </c>
      <c r="L27" s="1423">
        <v>927.5</v>
      </c>
    </row>
    <row r="28" spans="1:12">
      <c r="A28" s="49"/>
      <c r="B28" s="1421">
        <v>2013</v>
      </c>
      <c r="C28" s="1319">
        <v>178.7</v>
      </c>
      <c r="D28" s="1320">
        <v>139.69999999999999</v>
      </c>
      <c r="E28" s="1320">
        <v>249.4</v>
      </c>
      <c r="F28" s="1320">
        <v>162.69999999999999</v>
      </c>
      <c r="G28" s="1321">
        <v>54.4</v>
      </c>
      <c r="H28" s="1422">
        <v>50.7</v>
      </c>
      <c r="I28" s="1319">
        <v>57.2</v>
      </c>
      <c r="J28" s="1320">
        <v>38.799999999999997</v>
      </c>
      <c r="K28" s="1321">
        <v>14.7</v>
      </c>
      <c r="L28" s="1423">
        <v>946.1</v>
      </c>
    </row>
    <row r="29" spans="1:12">
      <c r="A29" s="49"/>
      <c r="B29" s="1421">
        <v>2014</v>
      </c>
      <c r="C29" s="1319">
        <v>173.5</v>
      </c>
      <c r="D29" s="1320">
        <v>130.9</v>
      </c>
      <c r="E29" s="1320">
        <v>240.9</v>
      </c>
      <c r="F29" s="1320">
        <v>143.4</v>
      </c>
      <c r="G29" s="1321">
        <v>55.6</v>
      </c>
      <c r="H29" s="1422">
        <v>50.6</v>
      </c>
      <c r="I29" s="1319">
        <v>56</v>
      </c>
      <c r="J29" s="1320">
        <v>39.4</v>
      </c>
      <c r="K29" s="1321">
        <v>14.7</v>
      </c>
      <c r="L29" s="1423">
        <v>905</v>
      </c>
    </row>
    <row r="30" spans="1:12">
      <c r="A30" s="49"/>
      <c r="B30" s="1421">
        <v>2015</v>
      </c>
      <c r="C30" s="1319">
        <v>171.6</v>
      </c>
      <c r="D30" s="1320">
        <v>134.80000000000001</v>
      </c>
      <c r="E30" s="1320">
        <v>245.6</v>
      </c>
      <c r="F30" s="1320">
        <v>150.69999999999999</v>
      </c>
      <c r="G30" s="1321">
        <v>39.1</v>
      </c>
      <c r="H30" s="1422">
        <v>50.3</v>
      </c>
      <c r="I30" s="1319">
        <v>55.6</v>
      </c>
      <c r="J30" s="1320">
        <v>39.1</v>
      </c>
      <c r="K30" s="1321">
        <v>15.2</v>
      </c>
      <c r="L30" s="1423">
        <v>902</v>
      </c>
    </row>
    <row r="31" spans="1:12">
      <c r="A31" s="49"/>
      <c r="B31" s="1419">
        <v>2016</v>
      </c>
      <c r="C31" s="1424">
        <v>166.7</v>
      </c>
      <c r="D31" s="1425">
        <v>127.2</v>
      </c>
      <c r="E31" s="1425">
        <v>249.3</v>
      </c>
      <c r="F31" s="1425">
        <v>163.6</v>
      </c>
      <c r="G31" s="1326">
        <v>39.1</v>
      </c>
      <c r="H31" s="1426">
        <v>50</v>
      </c>
      <c r="I31" s="1424">
        <v>55.4</v>
      </c>
      <c r="J31" s="1425">
        <v>38.9</v>
      </c>
      <c r="K31" s="1326">
        <v>15.3</v>
      </c>
      <c r="L31" s="1427">
        <v>905.5</v>
      </c>
    </row>
    <row r="32" spans="1:12">
      <c r="A32" s="49"/>
      <c r="B32" s="49"/>
      <c r="C32" s="49"/>
      <c r="D32" s="49"/>
      <c r="E32" s="49"/>
      <c r="F32" s="49"/>
      <c r="G32" s="49"/>
      <c r="H32" s="49"/>
      <c r="I32" s="49"/>
      <c r="J32" s="49"/>
      <c r="K32" s="49"/>
      <c r="L32" s="49"/>
    </row>
    <row r="33" spans="1:12">
      <c r="A33" s="49"/>
      <c r="B33" s="49" t="s">
        <v>884</v>
      </c>
      <c r="C33" s="49"/>
      <c r="D33" s="49"/>
      <c r="E33" s="49"/>
      <c r="F33" s="49"/>
      <c r="G33" s="49"/>
      <c r="H33" s="49"/>
      <c r="I33" s="49"/>
      <c r="J33" s="49"/>
      <c r="K33" s="49"/>
      <c r="L33" s="49"/>
    </row>
  </sheetData>
  <mergeCells count="4">
    <mergeCell ref="C3:G3"/>
    <mergeCell ref="H3:H4"/>
    <mergeCell ref="I3:K3"/>
    <mergeCell ref="L3:L4"/>
  </mergeCells>
  <conditionalFormatting sqref="M6:AC6">
    <cfRule type="cellIs" dxfId="9" priority="1" operator="notEqual">
      <formula>0</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9"/>
  <dimension ref="A1:M33"/>
  <sheetViews>
    <sheetView workbookViewId="0">
      <selection activeCell="G22" sqref="G22"/>
    </sheetView>
  </sheetViews>
  <sheetFormatPr baseColWidth="10" defaultColWidth="11.5703125" defaultRowHeight="12.75"/>
  <cols>
    <col min="1" max="1" width="11.5703125" style="327"/>
    <col min="2" max="2" width="11.42578125" style="327" customWidth="1"/>
    <col min="3" max="6" width="10.7109375" style="327" customWidth="1"/>
    <col min="7" max="7" width="11.85546875" style="327" customWidth="1"/>
    <col min="8" max="12" width="10.7109375" style="327" customWidth="1"/>
    <col min="13" max="16384" width="11.5703125" style="327"/>
  </cols>
  <sheetData>
    <row r="1" spans="1:13" ht="15">
      <c r="A1" s="1286" t="s">
        <v>885</v>
      </c>
      <c r="B1" s="49"/>
      <c r="C1" s="49"/>
      <c r="D1" s="49"/>
      <c r="E1" s="49"/>
      <c r="F1" s="49"/>
      <c r="G1" s="49"/>
      <c r="H1" s="49"/>
      <c r="I1" s="49"/>
      <c r="J1" s="49"/>
      <c r="K1" s="49"/>
      <c r="L1" s="49"/>
      <c r="M1" s="49"/>
    </row>
    <row r="2" spans="1:13">
      <c r="A2" s="49"/>
      <c r="B2" s="49"/>
      <c r="C2" s="49"/>
      <c r="D2" s="49"/>
      <c r="E2" s="49"/>
      <c r="F2" s="49"/>
      <c r="G2" s="49"/>
      <c r="H2" s="49"/>
      <c r="I2" s="49"/>
      <c r="J2" s="49"/>
      <c r="K2" s="49"/>
      <c r="L2" s="49"/>
      <c r="M2" s="49"/>
    </row>
    <row r="3" spans="1:13" ht="15.75">
      <c r="A3" s="49"/>
      <c r="B3" s="1418" t="s">
        <v>890</v>
      </c>
      <c r="C3" s="1494" t="s">
        <v>844</v>
      </c>
      <c r="D3" s="1495"/>
      <c r="E3" s="1494" t="s">
        <v>843</v>
      </c>
      <c r="F3" s="1495"/>
      <c r="G3" s="1500" t="s">
        <v>886</v>
      </c>
      <c r="H3" s="1494" t="s">
        <v>882</v>
      </c>
      <c r="I3" s="1495"/>
      <c r="J3" s="1507" t="s">
        <v>887</v>
      </c>
      <c r="K3" s="1507" t="s">
        <v>849</v>
      </c>
      <c r="L3" s="1504" t="s">
        <v>888</v>
      </c>
      <c r="M3" s="49"/>
    </row>
    <row r="4" spans="1:13" ht="14.25" customHeight="1">
      <c r="A4" s="49"/>
      <c r="B4" s="1419"/>
      <c r="C4" s="1302" t="s">
        <v>889</v>
      </c>
      <c r="D4" s="1420" t="s">
        <v>270</v>
      </c>
      <c r="E4" s="1302" t="s">
        <v>889</v>
      </c>
      <c r="F4" s="1420" t="s">
        <v>270</v>
      </c>
      <c r="G4" s="1506"/>
      <c r="H4" s="1302" t="s">
        <v>889</v>
      </c>
      <c r="I4" s="1420" t="s">
        <v>270</v>
      </c>
      <c r="J4" s="1508"/>
      <c r="K4" s="1508"/>
      <c r="L4" s="1505"/>
      <c r="M4" s="49"/>
    </row>
    <row r="5" spans="1:13">
      <c r="A5" s="49"/>
      <c r="B5" s="1421">
        <v>1990</v>
      </c>
      <c r="C5" s="1319">
        <v>191.1</v>
      </c>
      <c r="D5" s="1321">
        <v>53.3</v>
      </c>
      <c r="E5" s="1319">
        <v>101.1</v>
      </c>
      <c r="F5" s="1321">
        <v>32.6</v>
      </c>
      <c r="G5" s="1320">
        <v>19.3</v>
      </c>
      <c r="H5" s="1319">
        <v>16.3</v>
      </c>
      <c r="I5" s="1321">
        <v>16.7</v>
      </c>
      <c r="J5" s="1320">
        <v>16.100000000000001</v>
      </c>
      <c r="K5" s="1422">
        <v>8.5</v>
      </c>
      <c r="L5" s="1423">
        <v>454.9</v>
      </c>
      <c r="M5" s="49"/>
    </row>
    <row r="6" spans="1:13">
      <c r="A6" s="49"/>
      <c r="B6" s="1421">
        <v>1991</v>
      </c>
      <c r="C6" s="1319">
        <v>174.7</v>
      </c>
      <c r="D6" s="1321">
        <v>41.9</v>
      </c>
      <c r="E6" s="1319">
        <v>109.7</v>
      </c>
      <c r="F6" s="1321">
        <v>31.5</v>
      </c>
      <c r="G6" s="1320">
        <v>22</v>
      </c>
      <c r="H6" s="1319">
        <v>15.9</v>
      </c>
      <c r="I6" s="1321">
        <v>16.7</v>
      </c>
      <c r="J6" s="1320">
        <v>15.7</v>
      </c>
      <c r="K6" s="1422">
        <v>7.1</v>
      </c>
      <c r="L6" s="1423">
        <v>435.1</v>
      </c>
      <c r="M6" s="49"/>
    </row>
    <row r="7" spans="1:13">
      <c r="A7" s="49"/>
      <c r="B7" s="1421">
        <v>1992</v>
      </c>
      <c r="C7" s="1319">
        <v>172.3</v>
      </c>
      <c r="D7" s="1321">
        <v>28.9</v>
      </c>
      <c r="E7" s="1319">
        <v>103.6</v>
      </c>
      <c r="F7" s="1321">
        <v>30.8</v>
      </c>
      <c r="G7" s="1320">
        <v>20.6</v>
      </c>
      <c r="H7" s="1319">
        <v>14.2</v>
      </c>
      <c r="I7" s="1321">
        <v>17.899999999999999</v>
      </c>
      <c r="J7" s="1320">
        <v>15.2</v>
      </c>
      <c r="K7" s="1422">
        <v>6.9</v>
      </c>
      <c r="L7" s="1423">
        <v>410.3</v>
      </c>
      <c r="M7" s="49"/>
    </row>
    <row r="8" spans="1:13">
      <c r="A8" s="49"/>
      <c r="B8" s="1421">
        <v>1993</v>
      </c>
      <c r="C8" s="1319">
        <v>163.19999999999999</v>
      </c>
      <c r="D8" s="1321">
        <v>23.5</v>
      </c>
      <c r="E8" s="1319">
        <v>107.9</v>
      </c>
      <c r="F8" s="1321">
        <v>29.7</v>
      </c>
      <c r="G8" s="1320">
        <v>17.3</v>
      </c>
      <c r="H8" s="1319">
        <v>14</v>
      </c>
      <c r="I8" s="1321">
        <v>19.100000000000001</v>
      </c>
      <c r="J8" s="1320">
        <v>13.5</v>
      </c>
      <c r="K8" s="1422">
        <v>6.3</v>
      </c>
      <c r="L8" s="1423">
        <v>394.6</v>
      </c>
      <c r="M8" s="49"/>
    </row>
    <row r="9" spans="1:13">
      <c r="A9" s="49"/>
      <c r="B9" s="1421">
        <v>1994</v>
      </c>
      <c r="C9" s="1319">
        <v>161.1</v>
      </c>
      <c r="D9" s="1321">
        <v>20.9</v>
      </c>
      <c r="E9" s="1319">
        <v>108.7</v>
      </c>
      <c r="F9" s="1321">
        <v>27.3</v>
      </c>
      <c r="G9" s="1320">
        <v>15.7</v>
      </c>
      <c r="H9" s="1319">
        <v>16.600000000000001</v>
      </c>
      <c r="I9" s="1321">
        <v>19.7</v>
      </c>
      <c r="J9" s="1320">
        <v>14.9</v>
      </c>
      <c r="K9" s="1422">
        <v>6.2</v>
      </c>
      <c r="L9" s="1423">
        <v>391.1</v>
      </c>
      <c r="M9" s="49"/>
    </row>
    <row r="10" spans="1:13">
      <c r="A10" s="49"/>
      <c r="B10" s="1421">
        <v>1995</v>
      </c>
      <c r="C10" s="1319">
        <v>157.19999999999999</v>
      </c>
      <c r="D10" s="1321">
        <v>15.6</v>
      </c>
      <c r="E10" s="1319">
        <v>108.9</v>
      </c>
      <c r="F10" s="1321">
        <v>27</v>
      </c>
      <c r="G10" s="1320">
        <v>13.9</v>
      </c>
      <c r="H10" s="1319">
        <v>16.100000000000001</v>
      </c>
      <c r="I10" s="1321">
        <v>17.3</v>
      </c>
      <c r="J10" s="1320">
        <v>17.600000000000001</v>
      </c>
      <c r="K10" s="1422">
        <v>6.8</v>
      </c>
      <c r="L10" s="1423">
        <v>380.4</v>
      </c>
      <c r="M10" s="49"/>
    </row>
    <row r="11" spans="1:13">
      <c r="A11" s="49"/>
      <c r="B11" s="1421">
        <v>1996</v>
      </c>
      <c r="C11" s="1319">
        <v>156.4</v>
      </c>
      <c r="D11" s="1321">
        <v>11.9</v>
      </c>
      <c r="E11" s="1319">
        <v>118.8</v>
      </c>
      <c r="F11" s="1321">
        <v>22</v>
      </c>
      <c r="G11" s="1320">
        <v>12.7</v>
      </c>
      <c r="H11" s="1319">
        <v>20.100000000000001</v>
      </c>
      <c r="I11" s="1321">
        <v>17</v>
      </c>
      <c r="J11" s="1320">
        <v>16.3</v>
      </c>
      <c r="K11" s="1422">
        <v>7.1</v>
      </c>
      <c r="L11" s="1423">
        <v>382.4</v>
      </c>
      <c r="M11" s="49"/>
    </row>
    <row r="12" spans="1:13">
      <c r="A12" s="49"/>
      <c r="B12" s="1421">
        <v>1997</v>
      </c>
      <c r="C12" s="1319">
        <v>152.5</v>
      </c>
      <c r="D12" s="1321">
        <v>10</v>
      </c>
      <c r="E12" s="1319">
        <v>111.4</v>
      </c>
      <c r="F12" s="1321">
        <v>20.8</v>
      </c>
      <c r="G12" s="1320">
        <v>12</v>
      </c>
      <c r="H12" s="1319">
        <v>20.399999999999999</v>
      </c>
      <c r="I12" s="1321">
        <v>16.899999999999999</v>
      </c>
      <c r="J12" s="1320">
        <v>18</v>
      </c>
      <c r="K12" s="1422">
        <v>7.7</v>
      </c>
      <c r="L12" s="1423">
        <v>369.8</v>
      </c>
      <c r="M12" s="49"/>
    </row>
    <row r="13" spans="1:13">
      <c r="A13" s="49"/>
      <c r="B13" s="1421">
        <v>1998</v>
      </c>
      <c r="C13" s="1319">
        <v>149.1</v>
      </c>
      <c r="D13" s="1321">
        <v>7</v>
      </c>
      <c r="E13" s="1319">
        <v>119.4</v>
      </c>
      <c r="F13" s="1321">
        <v>19.8</v>
      </c>
      <c r="G13" s="1320">
        <v>12.1</v>
      </c>
      <c r="H13" s="1319">
        <v>21.7</v>
      </c>
      <c r="I13" s="1321">
        <v>16.8</v>
      </c>
      <c r="J13" s="1320">
        <v>18.7</v>
      </c>
      <c r="K13" s="1422">
        <v>8.6999999999999993</v>
      </c>
      <c r="L13" s="1423">
        <v>373.2</v>
      </c>
      <c r="M13" s="49"/>
    </row>
    <row r="14" spans="1:13">
      <c r="A14" s="49"/>
      <c r="B14" s="1421">
        <v>1999</v>
      </c>
      <c r="C14" s="1319">
        <v>146.5</v>
      </c>
      <c r="D14" s="1321">
        <v>6.4</v>
      </c>
      <c r="E14" s="1319">
        <v>112.1</v>
      </c>
      <c r="F14" s="1321">
        <v>18.5</v>
      </c>
      <c r="G14" s="1320">
        <v>12.5</v>
      </c>
      <c r="H14" s="1319">
        <v>22</v>
      </c>
      <c r="I14" s="1321">
        <v>16.899999999999999</v>
      </c>
      <c r="J14" s="1320">
        <v>18.3</v>
      </c>
      <c r="K14" s="1422">
        <v>9.6</v>
      </c>
      <c r="L14" s="1423">
        <v>362.9</v>
      </c>
      <c r="M14" s="49"/>
    </row>
    <row r="15" spans="1:13">
      <c r="A15" s="49"/>
      <c r="B15" s="1421">
        <v>2000</v>
      </c>
      <c r="C15" s="1319">
        <v>157.19999999999999</v>
      </c>
      <c r="D15" s="1321">
        <v>4.9000000000000004</v>
      </c>
      <c r="E15" s="1319">
        <v>113.9</v>
      </c>
      <c r="F15" s="1321">
        <v>15.4</v>
      </c>
      <c r="G15" s="1320">
        <v>12.1</v>
      </c>
      <c r="H15" s="1319">
        <v>22</v>
      </c>
      <c r="I15" s="1321">
        <v>17.3</v>
      </c>
      <c r="J15" s="1320">
        <v>18</v>
      </c>
      <c r="K15" s="1422">
        <v>10</v>
      </c>
      <c r="L15" s="1423">
        <v>370.7</v>
      </c>
      <c r="M15" s="49"/>
    </row>
    <row r="16" spans="1:13">
      <c r="A16" s="49"/>
      <c r="B16" s="1421">
        <v>2001</v>
      </c>
      <c r="C16" s="1319">
        <v>166.5</v>
      </c>
      <c r="D16" s="1321">
        <v>4.4000000000000004</v>
      </c>
      <c r="E16" s="1319">
        <v>115.2</v>
      </c>
      <c r="F16" s="1321">
        <v>13.2</v>
      </c>
      <c r="G16" s="1320">
        <v>12.9</v>
      </c>
      <c r="H16" s="1319">
        <v>22.9</v>
      </c>
      <c r="I16" s="1321">
        <v>17.600000000000001</v>
      </c>
      <c r="J16" s="1320">
        <v>19.2</v>
      </c>
      <c r="K16" s="1422">
        <v>9.6</v>
      </c>
      <c r="L16" s="1423">
        <v>381.4</v>
      </c>
      <c r="M16" s="49"/>
    </row>
    <row r="17" spans="1:13">
      <c r="A17" s="49"/>
      <c r="B17" s="1421">
        <v>2002</v>
      </c>
      <c r="C17" s="1319">
        <v>170.3</v>
      </c>
      <c r="D17" s="1321">
        <v>5</v>
      </c>
      <c r="E17" s="1319">
        <v>111.3</v>
      </c>
      <c r="F17" s="1321">
        <v>14.4</v>
      </c>
      <c r="G17" s="1320">
        <v>13</v>
      </c>
      <c r="H17" s="1319">
        <v>24</v>
      </c>
      <c r="I17" s="1321">
        <v>17.7</v>
      </c>
      <c r="J17" s="1320">
        <v>21.2</v>
      </c>
      <c r="K17" s="1422">
        <v>9.1</v>
      </c>
      <c r="L17" s="1423">
        <v>386</v>
      </c>
      <c r="M17" s="49"/>
    </row>
    <row r="18" spans="1:13">
      <c r="A18" s="49"/>
      <c r="B18" s="1421">
        <v>2003</v>
      </c>
      <c r="C18" s="1319">
        <v>167.7</v>
      </c>
      <c r="D18" s="1321">
        <v>4.7</v>
      </c>
      <c r="E18" s="1319">
        <v>117</v>
      </c>
      <c r="F18" s="1321">
        <v>16.100000000000001</v>
      </c>
      <c r="G18" s="1320">
        <v>11.7</v>
      </c>
      <c r="H18" s="1319">
        <v>25.9</v>
      </c>
      <c r="I18" s="1321">
        <v>16.2</v>
      </c>
      <c r="J18" s="1320">
        <v>18.5</v>
      </c>
      <c r="K18" s="1422">
        <v>12.6</v>
      </c>
      <c r="L18" s="1423">
        <v>390.5</v>
      </c>
      <c r="M18" s="49"/>
    </row>
    <row r="19" spans="1:13">
      <c r="A19" s="49"/>
      <c r="B19" s="1421">
        <v>2004</v>
      </c>
      <c r="C19" s="1319">
        <v>165.8</v>
      </c>
      <c r="D19" s="1321">
        <v>4.8</v>
      </c>
      <c r="E19" s="1319">
        <v>113.3</v>
      </c>
      <c r="F19" s="1321">
        <v>14.6</v>
      </c>
      <c r="G19" s="1320">
        <v>12.2</v>
      </c>
      <c r="H19" s="1319">
        <v>26.3</v>
      </c>
      <c r="I19" s="1321">
        <v>17.3</v>
      </c>
      <c r="J19" s="1320">
        <v>17.8</v>
      </c>
      <c r="K19" s="1422">
        <v>11.6</v>
      </c>
      <c r="L19" s="1423">
        <v>383.7</v>
      </c>
      <c r="M19" s="49"/>
    </row>
    <row r="20" spans="1:13">
      <c r="A20" s="49"/>
      <c r="B20" s="1421">
        <v>2005</v>
      </c>
      <c r="C20" s="1319">
        <v>163</v>
      </c>
      <c r="D20" s="1321">
        <v>5</v>
      </c>
      <c r="E20" s="1319">
        <v>110.3</v>
      </c>
      <c r="F20" s="1321">
        <v>13.6</v>
      </c>
      <c r="G20" s="1320">
        <v>12.4</v>
      </c>
      <c r="H20" s="1319">
        <v>29.9</v>
      </c>
      <c r="I20" s="1321">
        <v>17.3</v>
      </c>
      <c r="J20" s="1320">
        <v>17.7</v>
      </c>
      <c r="K20" s="1422">
        <v>12.5</v>
      </c>
      <c r="L20" s="1423">
        <v>381.6</v>
      </c>
      <c r="M20" s="49"/>
    </row>
    <row r="21" spans="1:13">
      <c r="A21" s="49"/>
      <c r="B21" s="1421">
        <v>2006</v>
      </c>
      <c r="C21" s="1319">
        <v>160.5</v>
      </c>
      <c r="D21" s="1321">
        <v>5.0999999999999996</v>
      </c>
      <c r="E21" s="1319">
        <v>114.2</v>
      </c>
      <c r="F21" s="1321">
        <v>14.4</v>
      </c>
      <c r="G21" s="1320">
        <v>10.5</v>
      </c>
      <c r="H21" s="1319">
        <v>30.7</v>
      </c>
      <c r="I21" s="1321">
        <v>17.899999999999999</v>
      </c>
      <c r="J21" s="1320">
        <v>18.7</v>
      </c>
      <c r="K21" s="1422">
        <v>13</v>
      </c>
      <c r="L21" s="1423">
        <v>385</v>
      </c>
      <c r="M21" s="49"/>
    </row>
    <row r="22" spans="1:13">
      <c r="A22" s="49"/>
      <c r="B22" s="1421">
        <v>2007</v>
      </c>
      <c r="C22" s="1319">
        <v>164.9</v>
      </c>
      <c r="D22" s="1321">
        <v>5.2</v>
      </c>
      <c r="E22" s="1319">
        <v>116.2</v>
      </c>
      <c r="F22" s="1321">
        <v>13.5</v>
      </c>
      <c r="G22" s="1320">
        <v>10.199999999999999</v>
      </c>
      <c r="H22" s="1319">
        <v>30.7</v>
      </c>
      <c r="I22" s="1321">
        <v>17.2</v>
      </c>
      <c r="J22" s="1320">
        <v>21.1</v>
      </c>
      <c r="K22" s="1422">
        <v>14.7</v>
      </c>
      <c r="L22" s="1423">
        <v>393.9</v>
      </c>
      <c r="M22" s="49"/>
    </row>
    <row r="23" spans="1:13">
      <c r="A23" s="49"/>
      <c r="B23" s="1421">
        <v>2008</v>
      </c>
      <c r="C23" s="1319">
        <v>159.19999999999999</v>
      </c>
      <c r="D23" s="1321">
        <v>5.3</v>
      </c>
      <c r="E23" s="1319">
        <v>104.1</v>
      </c>
      <c r="F23" s="1321">
        <v>10.8</v>
      </c>
      <c r="G23" s="1320">
        <v>9.9</v>
      </c>
      <c r="H23" s="1319">
        <v>34.5</v>
      </c>
      <c r="I23" s="1321">
        <v>17.600000000000001</v>
      </c>
      <c r="J23" s="1320">
        <v>20.8</v>
      </c>
      <c r="K23" s="1422">
        <v>14.4</v>
      </c>
      <c r="L23" s="1423">
        <v>376.5</v>
      </c>
      <c r="M23" s="49"/>
    </row>
    <row r="24" spans="1:13">
      <c r="A24" s="49"/>
      <c r="B24" s="1421">
        <v>2009</v>
      </c>
      <c r="C24" s="1319">
        <v>154.5</v>
      </c>
      <c r="D24" s="1321">
        <v>4.5999999999999996</v>
      </c>
      <c r="E24" s="1319">
        <v>91.9</v>
      </c>
      <c r="F24" s="1321">
        <v>9</v>
      </c>
      <c r="G24" s="1320">
        <v>10.1</v>
      </c>
      <c r="H24" s="1319">
        <v>30.7</v>
      </c>
      <c r="I24" s="1321">
        <v>18.2</v>
      </c>
      <c r="J24" s="1320">
        <v>12.9</v>
      </c>
      <c r="K24" s="1422">
        <v>14.4</v>
      </c>
      <c r="L24" s="1423">
        <v>346.2</v>
      </c>
      <c r="M24" s="49"/>
    </row>
    <row r="25" spans="1:13">
      <c r="A25" s="49"/>
      <c r="B25" s="1421">
        <v>2010</v>
      </c>
      <c r="C25" s="1319">
        <v>151.1</v>
      </c>
      <c r="D25" s="1321">
        <v>7.2</v>
      </c>
      <c r="E25" s="1319">
        <v>98.3</v>
      </c>
      <c r="F25" s="1321">
        <v>9.6999999999999993</v>
      </c>
      <c r="G25" s="1320">
        <v>8.6999999999999993</v>
      </c>
      <c r="H25" s="1319">
        <v>32.6</v>
      </c>
      <c r="I25" s="1321">
        <v>19.399999999999999</v>
      </c>
      <c r="J25" s="1320">
        <v>20.8</v>
      </c>
      <c r="K25" s="1422">
        <v>16.5</v>
      </c>
      <c r="L25" s="1423">
        <v>364.1</v>
      </c>
      <c r="M25" s="49"/>
    </row>
    <row r="26" spans="1:13">
      <c r="A26" s="49"/>
      <c r="B26" s="1421">
        <v>2011</v>
      </c>
      <c r="C26" s="1319">
        <v>156.1</v>
      </c>
      <c r="D26" s="1321">
        <v>7.4</v>
      </c>
      <c r="E26" s="1319">
        <v>94.5</v>
      </c>
      <c r="F26" s="1321">
        <v>9.4</v>
      </c>
      <c r="G26" s="1320">
        <v>7.7</v>
      </c>
      <c r="H26" s="1319">
        <v>30</v>
      </c>
      <c r="I26" s="1321">
        <v>19</v>
      </c>
      <c r="J26" s="1320">
        <v>19.600000000000001</v>
      </c>
      <c r="K26" s="1422">
        <v>19.5</v>
      </c>
      <c r="L26" s="1423">
        <v>363.1</v>
      </c>
      <c r="M26" s="49"/>
    </row>
    <row r="27" spans="1:13">
      <c r="A27" s="49"/>
      <c r="B27" s="1421">
        <v>2012</v>
      </c>
      <c r="C27" s="1319">
        <v>165.5</v>
      </c>
      <c r="D27" s="1321">
        <v>7.8</v>
      </c>
      <c r="E27" s="1319">
        <v>103.2</v>
      </c>
      <c r="F27" s="1321">
        <v>2.5</v>
      </c>
      <c r="G27" s="1320">
        <v>8.1</v>
      </c>
      <c r="H27" s="1319">
        <v>27.6</v>
      </c>
      <c r="I27" s="1321">
        <v>18.3</v>
      </c>
      <c r="J27" s="1320">
        <v>19.399999999999999</v>
      </c>
      <c r="K27" s="1422">
        <v>19.8</v>
      </c>
      <c r="L27" s="1423">
        <v>372.1</v>
      </c>
      <c r="M27" s="49"/>
    </row>
    <row r="28" spans="1:13">
      <c r="A28" s="49"/>
      <c r="B28" s="1421">
        <v>2013</v>
      </c>
      <c r="C28" s="1319">
        <v>163.4</v>
      </c>
      <c r="D28" s="1321">
        <v>7.2</v>
      </c>
      <c r="E28" s="1319">
        <v>114</v>
      </c>
      <c r="F28" s="1321">
        <v>2.4</v>
      </c>
      <c r="G28" s="1320">
        <v>7.8</v>
      </c>
      <c r="H28" s="1319">
        <v>23.2</v>
      </c>
      <c r="I28" s="1321">
        <v>18.7</v>
      </c>
      <c r="J28" s="1320">
        <v>20.399999999999999</v>
      </c>
      <c r="K28" s="1422">
        <v>21.4</v>
      </c>
      <c r="L28" s="1423">
        <v>378.5</v>
      </c>
      <c r="M28" s="49"/>
    </row>
    <row r="29" spans="1:13">
      <c r="A29" s="49"/>
      <c r="B29" s="1421">
        <v>2014</v>
      </c>
      <c r="C29" s="1319">
        <v>159.4</v>
      </c>
      <c r="D29" s="1321">
        <v>6.7</v>
      </c>
      <c r="E29" s="1319">
        <v>104.7</v>
      </c>
      <c r="F29" s="1321">
        <v>2.2999999999999998</v>
      </c>
      <c r="G29" s="1320">
        <v>7.4</v>
      </c>
      <c r="H29" s="1319">
        <v>18.899999999999999</v>
      </c>
      <c r="I29" s="1321">
        <v>18.100000000000001</v>
      </c>
      <c r="J29" s="1320">
        <v>19.399999999999999</v>
      </c>
      <c r="K29" s="1422">
        <v>21.2</v>
      </c>
      <c r="L29" s="1423">
        <v>357.9</v>
      </c>
      <c r="M29" s="49"/>
    </row>
    <row r="30" spans="1:13">
      <c r="A30" s="49"/>
      <c r="B30" s="1421">
        <v>2015</v>
      </c>
      <c r="C30" s="1319">
        <v>157.80000000000001</v>
      </c>
      <c r="D30" s="1321">
        <v>3.6</v>
      </c>
      <c r="E30" s="1319">
        <v>104.1</v>
      </c>
      <c r="F30" s="1321">
        <v>0.8</v>
      </c>
      <c r="G30" s="1320">
        <v>6.5</v>
      </c>
      <c r="H30" s="1319">
        <v>17.3</v>
      </c>
      <c r="I30" s="1321">
        <v>18.7</v>
      </c>
      <c r="J30" s="1320">
        <v>21</v>
      </c>
      <c r="K30" s="1422">
        <v>21.4</v>
      </c>
      <c r="L30" s="1423">
        <v>351.1</v>
      </c>
      <c r="M30" s="49"/>
    </row>
    <row r="31" spans="1:13">
      <c r="A31" s="49"/>
      <c r="B31" s="1419">
        <v>2016</v>
      </c>
      <c r="C31" s="1424">
        <v>152.5</v>
      </c>
      <c r="D31" s="1326">
        <v>4</v>
      </c>
      <c r="E31" s="1424">
        <v>97</v>
      </c>
      <c r="F31" s="1326">
        <v>2.9</v>
      </c>
      <c r="G31" s="1425">
        <v>6.2</v>
      </c>
      <c r="H31" s="1424">
        <v>24.2</v>
      </c>
      <c r="I31" s="1326">
        <v>20</v>
      </c>
      <c r="J31" s="1425">
        <v>19.600000000000001</v>
      </c>
      <c r="K31" s="1426">
        <v>21.8</v>
      </c>
      <c r="L31" s="1427">
        <v>348.2</v>
      </c>
      <c r="M31" s="49"/>
    </row>
    <row r="32" spans="1:13">
      <c r="A32" s="49"/>
      <c r="B32" s="49"/>
      <c r="C32" s="49"/>
      <c r="D32" s="49"/>
      <c r="E32" s="49"/>
      <c r="F32" s="49"/>
      <c r="G32" s="49"/>
      <c r="H32" s="49"/>
      <c r="I32" s="49"/>
      <c r="J32" s="49"/>
      <c r="K32" s="49"/>
      <c r="L32" s="49"/>
      <c r="M32" s="49"/>
    </row>
    <row r="33" spans="1:13">
      <c r="A33" s="49"/>
      <c r="B33" s="49" t="s">
        <v>884</v>
      </c>
      <c r="C33" s="49"/>
      <c r="D33" s="49"/>
      <c r="E33" s="49"/>
      <c r="F33" s="49"/>
      <c r="G33" s="49"/>
      <c r="H33" s="49"/>
      <c r="I33" s="49"/>
      <c r="J33" s="49"/>
      <c r="K33" s="49"/>
      <c r="L33" s="49"/>
      <c r="M33" s="49"/>
    </row>
  </sheetData>
  <mergeCells count="7">
    <mergeCell ref="L3:L4"/>
    <mergeCell ref="C3:D3"/>
    <mergeCell ref="E3:F3"/>
    <mergeCell ref="G3:G4"/>
    <mergeCell ref="H3:I3"/>
    <mergeCell ref="J3:J4"/>
    <mergeCell ref="K3:K4"/>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0"/>
  <dimension ref="A1:G26"/>
  <sheetViews>
    <sheetView workbookViewId="0">
      <selection activeCell="G22" sqref="G22"/>
    </sheetView>
  </sheetViews>
  <sheetFormatPr baseColWidth="10" defaultColWidth="11.5703125" defaultRowHeight="12.75"/>
  <cols>
    <col min="1" max="1" width="11.5703125" style="327"/>
    <col min="2" max="2" width="7" style="327" customWidth="1"/>
    <col min="3" max="5" width="15.5703125" style="327" customWidth="1"/>
    <col min="6" max="6" width="17.140625" style="327" customWidth="1"/>
    <col min="7" max="16384" width="11.5703125" style="327"/>
  </cols>
  <sheetData>
    <row r="1" spans="1:7" ht="15">
      <c r="A1" s="1286" t="s">
        <v>897</v>
      </c>
      <c r="B1" s="49"/>
      <c r="C1" s="49"/>
      <c r="D1" s="49"/>
      <c r="E1" s="49"/>
      <c r="F1" s="49"/>
      <c r="G1" s="49"/>
    </row>
    <row r="2" spans="1:7">
      <c r="A2" s="49"/>
      <c r="B2" s="49"/>
      <c r="C2" s="49"/>
      <c r="D2" s="49"/>
      <c r="E2" s="49"/>
      <c r="F2" s="49"/>
      <c r="G2" s="49"/>
    </row>
    <row r="3" spans="1:7" ht="33" customHeight="1">
      <c r="A3" s="49"/>
      <c r="B3" s="1370"/>
      <c r="C3" s="1436" t="s">
        <v>898</v>
      </c>
      <c r="D3" s="1436" t="s">
        <v>899</v>
      </c>
      <c r="E3" s="1436" t="s">
        <v>403</v>
      </c>
      <c r="F3" s="1437" t="s">
        <v>900</v>
      </c>
      <c r="G3" s="49"/>
    </row>
    <row r="4" spans="1:7">
      <c r="A4" s="49"/>
      <c r="B4" s="1438">
        <v>1995</v>
      </c>
      <c r="C4" s="1439">
        <v>0.29599999999999999</v>
      </c>
      <c r="D4" s="1440">
        <v>0.03</v>
      </c>
      <c r="E4" s="1440">
        <v>0.23</v>
      </c>
      <c r="F4" s="1441">
        <v>0.13700000000000001</v>
      </c>
      <c r="G4" s="49"/>
    </row>
    <row r="5" spans="1:7">
      <c r="A5" s="49"/>
      <c r="B5" s="1442">
        <v>1996</v>
      </c>
      <c r="C5" s="1443">
        <v>0.36899999999999999</v>
      </c>
      <c r="D5" s="1444">
        <v>9.6000000000000002E-2</v>
      </c>
      <c r="E5" s="1444">
        <v>0.26</v>
      </c>
      <c r="F5" s="1445">
        <v>0.16900000000000001</v>
      </c>
      <c r="G5" s="49"/>
    </row>
    <row r="6" spans="1:7">
      <c r="A6" s="49"/>
      <c r="B6" s="1442">
        <v>1997</v>
      </c>
      <c r="C6" s="1443">
        <v>0.44500000000000001</v>
      </c>
      <c r="D6" s="1444">
        <v>0.19900000000000001</v>
      </c>
      <c r="E6" s="1444">
        <v>0.307</v>
      </c>
      <c r="F6" s="1445">
        <v>0.20100000000000001</v>
      </c>
      <c r="G6" s="49"/>
    </row>
    <row r="7" spans="1:7">
      <c r="A7" s="49"/>
      <c r="B7" s="1442">
        <v>1998</v>
      </c>
      <c r="C7" s="1443">
        <v>0.52700000000000002</v>
      </c>
      <c r="D7" s="1444">
        <v>0.317</v>
      </c>
      <c r="E7" s="1444">
        <v>0.38</v>
      </c>
      <c r="F7" s="1445">
        <v>0.22800000000000001</v>
      </c>
      <c r="G7" s="49"/>
    </row>
    <row r="8" spans="1:7">
      <c r="A8" s="49"/>
      <c r="B8" s="1442">
        <v>1999</v>
      </c>
      <c r="C8" s="1443">
        <v>0.60799999999999998</v>
      </c>
      <c r="D8" s="1444">
        <v>0.437</v>
      </c>
      <c r="E8" s="1444">
        <v>0.44700000000000001</v>
      </c>
      <c r="F8" s="1445">
        <v>0.27300000000000002</v>
      </c>
      <c r="G8" s="49"/>
    </row>
    <row r="9" spans="1:7">
      <c r="A9" s="49"/>
      <c r="B9" s="1442">
        <v>2000</v>
      </c>
      <c r="C9" s="1443">
        <v>0.68200000000000005</v>
      </c>
      <c r="D9" s="1444">
        <v>0.502</v>
      </c>
      <c r="E9" s="1444">
        <v>0.499</v>
      </c>
      <c r="F9" s="1445">
        <v>0.312</v>
      </c>
      <c r="G9" s="49"/>
    </row>
    <row r="10" spans="1:7">
      <c r="A10" s="49"/>
      <c r="B10" s="1442">
        <v>2001</v>
      </c>
      <c r="C10" s="1443">
        <v>0.74399999999999999</v>
      </c>
      <c r="D10" s="1444">
        <v>0.57599999999999996</v>
      </c>
      <c r="E10" s="1444">
        <v>0.54</v>
      </c>
      <c r="F10" s="1445">
        <v>0.34799999999999998</v>
      </c>
      <c r="G10" s="49"/>
    </row>
    <row r="11" spans="1:7">
      <c r="A11" s="49"/>
      <c r="B11" s="1442">
        <v>2002</v>
      </c>
      <c r="C11" s="1446">
        <v>0.80200000000000005</v>
      </c>
      <c r="D11" s="1447">
        <v>0.624</v>
      </c>
      <c r="E11" s="1447">
        <v>0.57899999999999996</v>
      </c>
      <c r="F11" s="1448">
        <v>0.38</v>
      </c>
      <c r="G11" s="49"/>
    </row>
    <row r="12" spans="1:7">
      <c r="A12" s="49"/>
      <c r="B12" s="1442">
        <v>2003</v>
      </c>
      <c r="C12" s="1446">
        <v>0.86899999999999999</v>
      </c>
      <c r="D12" s="1447">
        <v>0.67200000000000004</v>
      </c>
      <c r="E12" s="1447">
        <v>0.59799999999999998</v>
      </c>
      <c r="F12" s="1448">
        <v>0.43</v>
      </c>
      <c r="G12" s="49"/>
    </row>
    <row r="13" spans="1:7">
      <c r="A13" s="49"/>
      <c r="B13" s="1442">
        <v>2004</v>
      </c>
      <c r="C13" s="1446">
        <v>0.88800000000000001</v>
      </c>
      <c r="D13" s="1447">
        <v>0.69199999999999995</v>
      </c>
      <c r="E13" s="1447">
        <v>0.622</v>
      </c>
      <c r="F13" s="1448">
        <v>0.47499999999999998</v>
      </c>
      <c r="G13" s="49"/>
    </row>
    <row r="14" spans="1:7">
      <c r="A14" s="49"/>
      <c r="B14" s="1442">
        <v>2005</v>
      </c>
      <c r="C14" s="1446">
        <v>0.90700000000000003</v>
      </c>
      <c r="D14" s="1447">
        <v>0.71199999999999997</v>
      </c>
      <c r="E14" s="1447">
        <v>0.64600000000000002</v>
      </c>
      <c r="F14" s="1448">
        <v>0.52</v>
      </c>
      <c r="G14" s="49"/>
    </row>
    <row r="15" spans="1:7">
      <c r="A15" s="49"/>
      <c r="B15" s="1442">
        <v>2006</v>
      </c>
      <c r="C15" s="1446">
        <v>0.90700000000000003</v>
      </c>
      <c r="D15" s="1447">
        <v>0.72799999999999998</v>
      </c>
      <c r="E15" s="1447">
        <v>0.68600000000000005</v>
      </c>
      <c r="F15" s="1448">
        <v>0.56000000000000005</v>
      </c>
      <c r="G15" s="49"/>
    </row>
    <row r="16" spans="1:7">
      <c r="A16" s="49"/>
      <c r="B16" s="1442">
        <v>2007</v>
      </c>
      <c r="C16" s="1446">
        <v>0.90700000000000003</v>
      </c>
      <c r="D16" s="1447">
        <v>0.76400000000000001</v>
      </c>
      <c r="E16" s="1447">
        <v>0.71699999999999997</v>
      </c>
      <c r="F16" s="1448">
        <v>0.59</v>
      </c>
      <c r="G16" s="49"/>
    </row>
    <row r="17" spans="1:7">
      <c r="A17" s="49"/>
      <c r="B17" s="1442">
        <v>2008</v>
      </c>
      <c r="C17" s="1446">
        <v>0.92600000000000005</v>
      </c>
      <c r="D17" s="1447">
        <v>0.80100000000000005</v>
      </c>
      <c r="E17" s="1447">
        <v>0.748</v>
      </c>
      <c r="F17" s="1448">
        <v>0.61</v>
      </c>
      <c r="G17" s="49"/>
    </row>
    <row r="18" spans="1:7">
      <c r="A18" s="49"/>
      <c r="B18" s="1442">
        <v>2009</v>
      </c>
      <c r="C18" s="1446">
        <v>0.92600000000000005</v>
      </c>
      <c r="D18" s="1447">
        <v>0.80100000000000005</v>
      </c>
      <c r="E18" s="1447">
        <v>0.77</v>
      </c>
      <c r="F18" s="1448">
        <v>0.63</v>
      </c>
      <c r="G18" s="49"/>
    </row>
    <row r="19" spans="1:7">
      <c r="A19" s="49"/>
      <c r="B19" s="1442">
        <v>2010</v>
      </c>
      <c r="C19" s="1446">
        <v>0.93600000000000005</v>
      </c>
      <c r="D19" s="1447">
        <v>0.80100000000000005</v>
      </c>
      <c r="E19" s="1447">
        <v>0.77700000000000002</v>
      </c>
      <c r="F19" s="1448">
        <v>0.67</v>
      </c>
      <c r="G19" s="49"/>
    </row>
    <row r="20" spans="1:7">
      <c r="A20" s="49"/>
      <c r="B20" s="1442">
        <v>2011</v>
      </c>
      <c r="C20" s="1446">
        <v>0.95899999999999996</v>
      </c>
      <c r="D20" s="1447">
        <v>0.81</v>
      </c>
      <c r="E20" s="1447">
        <v>0.78900000000000003</v>
      </c>
      <c r="F20" s="1448">
        <v>0.72</v>
      </c>
      <c r="G20" s="49"/>
    </row>
    <row r="21" spans="1:7">
      <c r="A21" s="49"/>
      <c r="B21" s="1442">
        <v>2012</v>
      </c>
      <c r="C21" s="1446">
        <v>0.95899999999999996</v>
      </c>
      <c r="D21" s="1447">
        <v>0.80700000000000005</v>
      </c>
      <c r="E21" s="1447">
        <v>0.78600000000000003</v>
      </c>
      <c r="F21" s="1448">
        <v>0.75</v>
      </c>
      <c r="G21" s="49"/>
    </row>
    <row r="22" spans="1:7">
      <c r="A22" s="49"/>
      <c r="B22" s="1442">
        <v>2013</v>
      </c>
      <c r="C22" s="1446">
        <v>0.95899999999999996</v>
      </c>
      <c r="D22" s="1447">
        <v>0.82</v>
      </c>
      <c r="E22" s="1447">
        <v>0.79300000000000004</v>
      </c>
      <c r="F22" s="1448">
        <v>0.77</v>
      </c>
      <c r="G22" s="49"/>
    </row>
    <row r="23" spans="1:7">
      <c r="A23" s="49"/>
      <c r="B23" s="1442">
        <v>2014</v>
      </c>
      <c r="C23" s="1446">
        <v>0.95899999999999996</v>
      </c>
      <c r="D23" s="1447">
        <v>0.82899999999999996</v>
      </c>
      <c r="E23" s="1447">
        <v>0.80400000000000005</v>
      </c>
      <c r="F23" s="1448">
        <v>0.78</v>
      </c>
      <c r="G23" s="49"/>
    </row>
    <row r="24" spans="1:7">
      <c r="A24" s="49"/>
      <c r="B24" s="1449">
        <v>2015</v>
      </c>
      <c r="C24" s="1450">
        <v>0.97</v>
      </c>
      <c r="D24" s="1451">
        <v>0.85</v>
      </c>
      <c r="E24" s="1451">
        <v>0.81</v>
      </c>
      <c r="F24" s="1452">
        <v>0.82</v>
      </c>
      <c r="G24" s="49"/>
    </row>
    <row r="25" spans="1:7">
      <c r="A25" s="49"/>
      <c r="B25" s="49"/>
      <c r="C25" s="49"/>
      <c r="D25" s="49"/>
      <c r="E25" s="49"/>
      <c r="F25" s="49"/>
      <c r="G25" s="49"/>
    </row>
    <row r="26" spans="1:7">
      <c r="A26" s="49"/>
      <c r="B26" s="49" t="s">
        <v>901</v>
      </c>
      <c r="C26" s="49"/>
      <c r="D26" s="49"/>
      <c r="E26" s="49"/>
      <c r="F26" s="49"/>
      <c r="G26" s="49"/>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1"/>
  <dimension ref="A1:F26"/>
  <sheetViews>
    <sheetView workbookViewId="0">
      <selection activeCell="G22" sqref="G22"/>
    </sheetView>
  </sheetViews>
  <sheetFormatPr baseColWidth="10" defaultColWidth="11.5703125" defaultRowHeight="12.75"/>
  <cols>
    <col min="1" max="1" width="11.5703125" style="327"/>
    <col min="2" max="2" width="12.85546875" style="327" customWidth="1"/>
    <col min="3" max="6" width="16" style="327" customWidth="1"/>
    <col min="7" max="16384" width="11.5703125" style="327"/>
  </cols>
  <sheetData>
    <row r="1" spans="1:6" ht="15">
      <c r="A1" s="1286" t="s">
        <v>902</v>
      </c>
      <c r="B1" s="49"/>
      <c r="C1" s="49"/>
      <c r="D1" s="49"/>
      <c r="E1" s="49"/>
      <c r="F1" s="49"/>
    </row>
    <row r="2" spans="1:6">
      <c r="A2" s="49"/>
      <c r="B2" s="49"/>
      <c r="C2" s="49"/>
      <c r="D2" s="49"/>
      <c r="E2" s="49"/>
      <c r="F2" s="49"/>
    </row>
    <row r="3" spans="1:6" ht="25.5">
      <c r="A3" s="49"/>
      <c r="B3" s="1370"/>
      <c r="C3" s="1436" t="s">
        <v>898</v>
      </c>
      <c r="D3" s="1436" t="s">
        <v>899</v>
      </c>
      <c r="E3" s="1436" t="s">
        <v>403</v>
      </c>
      <c r="F3" s="1437" t="s">
        <v>900</v>
      </c>
    </row>
    <row r="4" spans="1:6">
      <c r="A4" s="49"/>
      <c r="B4" s="1438">
        <v>1995</v>
      </c>
      <c r="C4" s="1439">
        <v>0.153</v>
      </c>
      <c r="D4" s="1440">
        <v>6.0000000000000001E-3</v>
      </c>
      <c r="E4" s="1440">
        <v>5.0000000000000001E-3</v>
      </c>
      <c r="F4" s="1441">
        <v>3.7999999999999999E-2</v>
      </c>
    </row>
    <row r="5" spans="1:6">
      <c r="A5" s="49"/>
      <c r="B5" s="1442">
        <v>1996</v>
      </c>
      <c r="C5" s="1443">
        <v>0.19</v>
      </c>
      <c r="D5" s="1444">
        <v>1.7999999999999999E-2</v>
      </c>
      <c r="E5" s="1444">
        <v>6.0000000000000001E-3</v>
      </c>
      <c r="F5" s="1445">
        <v>4.7E-2</v>
      </c>
    </row>
    <row r="6" spans="1:6">
      <c r="A6" s="49"/>
      <c r="B6" s="1442">
        <v>1997</v>
      </c>
      <c r="C6" s="1443">
        <v>0.23</v>
      </c>
      <c r="D6" s="1444">
        <v>3.6999999999999998E-2</v>
      </c>
      <c r="E6" s="1444">
        <v>7.0000000000000001E-3</v>
      </c>
      <c r="F6" s="1445">
        <v>5.6000000000000001E-2</v>
      </c>
    </row>
    <row r="7" spans="1:6">
      <c r="A7" s="49"/>
      <c r="B7" s="1442">
        <v>1998</v>
      </c>
      <c r="C7" s="1443">
        <v>0.27200000000000002</v>
      </c>
      <c r="D7" s="1444">
        <v>5.8000000000000003E-2</v>
      </c>
      <c r="E7" s="1444">
        <v>8.0000000000000002E-3</v>
      </c>
      <c r="F7" s="1445">
        <v>6.3E-2</v>
      </c>
    </row>
    <row r="8" spans="1:6">
      <c r="A8" s="49"/>
      <c r="B8" s="1442">
        <v>1999</v>
      </c>
      <c r="C8" s="1443">
        <v>0.313</v>
      </c>
      <c r="D8" s="1444">
        <v>8.1000000000000003E-2</v>
      </c>
      <c r="E8" s="1444">
        <v>0.01</v>
      </c>
      <c r="F8" s="1445">
        <v>7.5999999999999998E-2</v>
      </c>
    </row>
    <row r="9" spans="1:6">
      <c r="A9" s="49"/>
      <c r="B9" s="1442">
        <v>2000</v>
      </c>
      <c r="C9" s="1443">
        <v>0.35199999999999998</v>
      </c>
      <c r="D9" s="1444">
        <v>9.2999999999999999E-2</v>
      </c>
      <c r="E9" s="1444">
        <v>1.0999999999999999E-2</v>
      </c>
      <c r="F9" s="1445">
        <v>8.6999999999999994E-2</v>
      </c>
    </row>
    <row r="10" spans="1:6">
      <c r="A10" s="49"/>
      <c r="B10" s="1442">
        <v>2001</v>
      </c>
      <c r="C10" s="1443">
        <v>0.38300000000000001</v>
      </c>
      <c r="D10" s="1444">
        <v>0.106</v>
      </c>
      <c r="E10" s="1444">
        <v>1.2E-2</v>
      </c>
      <c r="F10" s="1445">
        <v>9.7000000000000003E-2</v>
      </c>
    </row>
    <row r="11" spans="1:6">
      <c r="A11" s="49"/>
      <c r="B11" s="1442">
        <v>2002</v>
      </c>
      <c r="C11" s="1446">
        <v>0.41399999999999998</v>
      </c>
      <c r="D11" s="1447">
        <v>0.115</v>
      </c>
      <c r="E11" s="1447">
        <v>1.2999999999999999E-2</v>
      </c>
      <c r="F11" s="1448">
        <v>0.106</v>
      </c>
    </row>
    <row r="12" spans="1:6">
      <c r="A12" s="49"/>
      <c r="B12" s="1442">
        <v>2003</v>
      </c>
      <c r="C12" s="1446">
        <v>0.44800000000000001</v>
      </c>
      <c r="D12" s="1447">
        <v>0.124</v>
      </c>
      <c r="E12" s="1447">
        <v>1.2999999999999999E-2</v>
      </c>
      <c r="F12" s="1448">
        <v>0.11899999999999999</v>
      </c>
    </row>
    <row r="13" spans="1:6">
      <c r="A13" s="49"/>
      <c r="B13" s="1442">
        <v>2004</v>
      </c>
      <c r="C13" s="1446">
        <v>0.45800000000000002</v>
      </c>
      <c r="D13" s="1447">
        <v>0.128</v>
      </c>
      <c r="E13" s="1447">
        <v>1.4E-2</v>
      </c>
      <c r="F13" s="1448">
        <v>0.13200000000000001</v>
      </c>
    </row>
    <row r="14" spans="1:6">
      <c r="A14" s="49"/>
      <c r="B14" s="1442">
        <v>2005</v>
      </c>
      <c r="C14" s="1446">
        <v>0.46800000000000003</v>
      </c>
      <c r="D14" s="1447">
        <v>0.13100000000000001</v>
      </c>
      <c r="E14" s="1447">
        <v>1.4E-2</v>
      </c>
      <c r="F14" s="1448">
        <v>0.14399999999999999</v>
      </c>
    </row>
    <row r="15" spans="1:6">
      <c r="A15" s="49"/>
      <c r="B15" s="1442">
        <v>2006</v>
      </c>
      <c r="C15" s="1446">
        <v>0.46800000000000003</v>
      </c>
      <c r="D15" s="1447">
        <v>0.13400000000000001</v>
      </c>
      <c r="E15" s="1447">
        <v>1.4999999999999999E-2</v>
      </c>
      <c r="F15" s="1448">
        <v>0.156</v>
      </c>
    </row>
    <row r="16" spans="1:6">
      <c r="A16" s="49"/>
      <c r="B16" s="1442">
        <v>2007</v>
      </c>
      <c r="C16" s="1446">
        <v>0.46800000000000003</v>
      </c>
      <c r="D16" s="1447">
        <v>0.14099999999999999</v>
      </c>
      <c r="E16" s="1447">
        <v>1.6E-2</v>
      </c>
      <c r="F16" s="1448">
        <v>0.16400000000000001</v>
      </c>
    </row>
    <row r="17" spans="1:6">
      <c r="A17" s="49"/>
      <c r="B17" s="1442">
        <v>2008</v>
      </c>
      <c r="C17" s="1446">
        <v>0.47799999999999998</v>
      </c>
      <c r="D17" s="1447">
        <v>0.14799999999999999</v>
      </c>
      <c r="E17" s="1447">
        <v>1.7000000000000001E-2</v>
      </c>
      <c r="F17" s="1448">
        <v>0.16900000000000001</v>
      </c>
    </row>
    <row r="18" spans="1:6">
      <c r="A18" s="49"/>
      <c r="B18" s="1442">
        <v>2009</v>
      </c>
      <c r="C18" s="1446">
        <v>0.47799999999999998</v>
      </c>
      <c r="D18" s="1447">
        <v>0.14799999999999999</v>
      </c>
      <c r="E18" s="1447">
        <v>1.7000000000000001E-2</v>
      </c>
      <c r="F18" s="1448">
        <v>0.17499999999999999</v>
      </c>
    </row>
    <row r="19" spans="1:6">
      <c r="A19" s="49"/>
      <c r="B19" s="1442">
        <v>2010</v>
      </c>
      <c r="C19" s="1446">
        <v>0.48199999999999998</v>
      </c>
      <c r="D19" s="1447">
        <v>0.14799999999999999</v>
      </c>
      <c r="E19" s="1447">
        <v>1.7000000000000001E-2</v>
      </c>
      <c r="F19" s="1448">
        <v>0.186</v>
      </c>
    </row>
    <row r="20" spans="1:6">
      <c r="A20" s="49"/>
      <c r="B20" s="1442">
        <v>2011</v>
      </c>
      <c r="C20" s="1446">
        <v>0.49399999999999999</v>
      </c>
      <c r="D20" s="1447">
        <v>0.14899999999999999</v>
      </c>
      <c r="E20" s="1447">
        <v>1.7999999999999999E-2</v>
      </c>
      <c r="F20" s="1448">
        <v>0.2</v>
      </c>
    </row>
    <row r="21" spans="1:6">
      <c r="A21" s="49"/>
      <c r="B21" s="1442">
        <v>2012</v>
      </c>
      <c r="C21" s="1446">
        <v>0.49399999999999999</v>
      </c>
      <c r="D21" s="1447">
        <v>0.14899999999999999</v>
      </c>
      <c r="E21" s="1447">
        <v>1.7000000000000001E-2</v>
      </c>
      <c r="F21" s="1448">
        <v>0.20799999999999999</v>
      </c>
    </row>
    <row r="22" spans="1:6">
      <c r="A22" s="49"/>
      <c r="B22" s="1442">
        <v>2013</v>
      </c>
      <c r="C22" s="1446">
        <v>0.49399999999999999</v>
      </c>
      <c r="D22" s="1447">
        <v>0.151</v>
      </c>
      <c r="E22" s="1447">
        <v>1.7999999999999999E-2</v>
      </c>
      <c r="F22" s="1448">
        <v>0.214</v>
      </c>
    </row>
    <row r="23" spans="1:6">
      <c r="A23" s="49"/>
      <c r="B23" s="1442">
        <v>2014</v>
      </c>
      <c r="C23" s="1446">
        <v>0.49399999999999999</v>
      </c>
      <c r="D23" s="1447">
        <v>0.153</v>
      </c>
      <c r="E23" s="1447">
        <v>1.7999999999999999E-2</v>
      </c>
      <c r="F23" s="1448">
        <v>0.217</v>
      </c>
    </row>
    <row r="24" spans="1:6">
      <c r="A24" s="49"/>
      <c r="B24" s="1449">
        <v>2015</v>
      </c>
      <c r="C24" s="1450">
        <v>0.5</v>
      </c>
      <c r="D24" s="1451">
        <v>0.157</v>
      </c>
      <c r="E24" s="1451">
        <v>1.7999999999999999E-2</v>
      </c>
      <c r="F24" s="1452">
        <v>0.22800000000000001</v>
      </c>
    </row>
    <row r="25" spans="1:6">
      <c r="A25" s="49"/>
      <c r="B25" s="49"/>
      <c r="C25" s="49"/>
      <c r="D25" s="49"/>
      <c r="E25" s="49"/>
      <c r="F25" s="49"/>
    </row>
    <row r="26" spans="1:6">
      <c r="A26" s="49"/>
      <c r="B26" s="49" t="s">
        <v>901</v>
      </c>
      <c r="C26" s="49"/>
      <c r="D26" s="49"/>
      <c r="E26" s="49"/>
      <c r="F26" s="49"/>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activeCell="G22" sqref="G22"/>
    </sheetView>
  </sheetViews>
  <sheetFormatPr baseColWidth="10" defaultRowHeight="15"/>
  <cols>
    <col min="1" max="1" width="11.42578125" style="1456"/>
    <col min="2" max="2" width="17" style="1456" customWidth="1"/>
    <col min="3" max="3" width="15.140625" style="1457" customWidth="1"/>
    <col min="4" max="4" width="17.85546875" style="1456" bestFit="1" customWidth="1"/>
    <col min="5" max="5" width="13.85546875" style="1456" customWidth="1"/>
    <col min="6" max="16384" width="11.42578125" style="1456"/>
  </cols>
  <sheetData>
    <row r="1" spans="1:6">
      <c r="A1" s="1461" t="s">
        <v>964</v>
      </c>
      <c r="B1" s="1462"/>
      <c r="C1" s="1463"/>
      <c r="D1" s="1462"/>
      <c r="E1" s="1462"/>
      <c r="F1" s="1462"/>
    </row>
    <row r="2" spans="1:6">
      <c r="A2" s="1462"/>
      <c r="B2" s="1462"/>
      <c r="C2" s="1463"/>
      <c r="D2" s="1462"/>
      <c r="E2" s="1462"/>
      <c r="F2" s="1462"/>
    </row>
    <row r="3" spans="1:6" s="1460" customFormat="1" ht="25.5">
      <c r="A3" s="1464"/>
      <c r="B3" s="1468" t="s">
        <v>962</v>
      </c>
      <c r="C3" s="1469" t="s">
        <v>195</v>
      </c>
      <c r="D3" s="1481" t="s">
        <v>961</v>
      </c>
      <c r="E3" s="1469" t="s">
        <v>430</v>
      </c>
      <c r="F3" s="1470" t="s">
        <v>263</v>
      </c>
    </row>
    <row r="4" spans="1:6" s="1460" customFormat="1" ht="15.75">
      <c r="A4" s="1464"/>
      <c r="B4" s="1471"/>
      <c r="C4" s="1472"/>
      <c r="D4" s="1472"/>
      <c r="E4" s="1472" t="s">
        <v>963</v>
      </c>
      <c r="F4" s="1473" t="s">
        <v>242</v>
      </c>
    </row>
    <row r="5" spans="1:6">
      <c r="A5" s="1462"/>
      <c r="B5" s="1509" t="s">
        <v>183</v>
      </c>
      <c r="C5" s="1474" t="s">
        <v>956</v>
      </c>
      <c r="D5" s="1475" t="s">
        <v>136</v>
      </c>
      <c r="E5" s="1476">
        <v>0.92300000000000004</v>
      </c>
      <c r="F5" s="1477">
        <v>875</v>
      </c>
    </row>
    <row r="6" spans="1:6">
      <c r="A6" s="1462"/>
      <c r="B6" s="1510"/>
      <c r="C6" s="1474" t="s">
        <v>139</v>
      </c>
      <c r="D6" s="1475" t="s">
        <v>138</v>
      </c>
      <c r="E6" s="1476">
        <v>0.92300000000000004</v>
      </c>
      <c r="F6" s="1477">
        <v>875</v>
      </c>
    </row>
    <row r="7" spans="1:6">
      <c r="A7" s="1462"/>
      <c r="B7" s="1509" t="s">
        <v>960</v>
      </c>
      <c r="C7" s="1509" t="s">
        <v>128</v>
      </c>
      <c r="D7" s="1475" t="s">
        <v>959</v>
      </c>
      <c r="E7" s="1476">
        <v>0.97599999999999998</v>
      </c>
      <c r="F7" s="1478">
        <v>1050</v>
      </c>
    </row>
    <row r="8" spans="1:6">
      <c r="A8" s="1462"/>
      <c r="B8" s="1511"/>
      <c r="C8" s="1511"/>
      <c r="D8" s="1475" t="s">
        <v>958</v>
      </c>
      <c r="E8" s="1476">
        <v>0.97599999999999998</v>
      </c>
      <c r="F8" s="1478">
        <v>1050</v>
      </c>
    </row>
    <row r="9" spans="1:6">
      <c r="A9" s="1462"/>
      <c r="B9" s="1510"/>
      <c r="C9" s="1510"/>
      <c r="D9" s="1475" t="s">
        <v>132</v>
      </c>
      <c r="E9" s="1476">
        <v>0.97599999999999998</v>
      </c>
      <c r="F9" s="1477">
        <v>944</v>
      </c>
    </row>
    <row r="10" spans="1:6">
      <c r="A10" s="1462"/>
      <c r="B10" s="1509" t="s">
        <v>101</v>
      </c>
      <c r="C10" s="1509" t="s">
        <v>956</v>
      </c>
      <c r="D10" s="1475" t="s">
        <v>124</v>
      </c>
      <c r="E10" s="1476">
        <v>1.01</v>
      </c>
      <c r="F10" s="1477">
        <v>640</v>
      </c>
    </row>
    <row r="11" spans="1:6">
      <c r="A11" s="1462"/>
      <c r="B11" s="1510"/>
      <c r="C11" s="1511"/>
      <c r="D11" s="1475" t="s">
        <v>134</v>
      </c>
      <c r="E11" s="1476">
        <v>1.01</v>
      </c>
      <c r="F11" s="1477">
        <v>857</v>
      </c>
    </row>
    <row r="12" spans="1:6">
      <c r="A12" s="1462"/>
      <c r="B12" s="1509" t="s">
        <v>186</v>
      </c>
      <c r="C12" s="1510"/>
      <c r="D12" s="1475" t="s">
        <v>143</v>
      </c>
      <c r="E12" s="1476">
        <v>1.0329999999999999</v>
      </c>
      <c r="F12" s="1477">
        <v>450</v>
      </c>
    </row>
    <row r="13" spans="1:6">
      <c r="A13" s="1462"/>
      <c r="B13" s="1510"/>
      <c r="C13" s="1474" t="s">
        <v>957</v>
      </c>
      <c r="D13" s="1475" t="s">
        <v>146</v>
      </c>
      <c r="E13" s="1476">
        <v>1.0329999999999999</v>
      </c>
      <c r="F13" s="1477">
        <v>450</v>
      </c>
    </row>
    <row r="14" spans="1:6">
      <c r="A14" s="1462"/>
      <c r="B14" s="1509" t="s">
        <v>100</v>
      </c>
      <c r="C14" s="1509" t="s">
        <v>956</v>
      </c>
      <c r="D14" s="1475" t="s">
        <v>140</v>
      </c>
      <c r="E14" s="1476">
        <v>1.077</v>
      </c>
      <c r="F14" s="1477">
        <v>750</v>
      </c>
    </row>
    <row r="15" spans="1:6">
      <c r="A15" s="1462"/>
      <c r="B15" s="1510"/>
      <c r="C15" s="1511"/>
      <c r="D15" s="1475" t="s">
        <v>142</v>
      </c>
      <c r="E15" s="1476">
        <v>1.077</v>
      </c>
      <c r="F15" s="1477">
        <v>750</v>
      </c>
    </row>
    <row r="16" spans="1:6">
      <c r="A16" s="1462"/>
      <c r="B16" s="1509" t="s">
        <v>151</v>
      </c>
      <c r="C16" s="1511"/>
      <c r="D16" s="1475" t="s">
        <v>955</v>
      </c>
      <c r="E16" s="1476">
        <v>1.1619999999999999</v>
      </c>
      <c r="F16" s="1477">
        <v>465</v>
      </c>
    </row>
    <row r="17" spans="1:6">
      <c r="A17" s="1462"/>
      <c r="B17" s="1511"/>
      <c r="C17" s="1511"/>
      <c r="D17" s="1475" t="s">
        <v>954</v>
      </c>
      <c r="E17" s="1476">
        <v>1.1619999999999999</v>
      </c>
      <c r="F17" s="1477">
        <v>465</v>
      </c>
    </row>
    <row r="18" spans="1:6">
      <c r="A18" s="1462"/>
      <c r="B18" s="1511"/>
      <c r="C18" s="1511"/>
      <c r="D18" s="1475" t="s">
        <v>953</v>
      </c>
      <c r="E18" s="1476">
        <v>1.169</v>
      </c>
      <c r="F18" s="1477">
        <v>465</v>
      </c>
    </row>
    <row r="19" spans="1:6">
      <c r="A19" s="1462"/>
      <c r="B19" s="1511"/>
      <c r="C19" s="1511"/>
      <c r="D19" s="1475" t="s">
        <v>952</v>
      </c>
      <c r="E19" s="1476">
        <v>1.169</v>
      </c>
      <c r="F19" s="1477">
        <v>465</v>
      </c>
    </row>
    <row r="20" spans="1:6">
      <c r="A20" s="1462"/>
      <c r="B20" s="1511"/>
      <c r="C20" s="1511"/>
      <c r="D20" s="1475" t="s">
        <v>951</v>
      </c>
      <c r="E20" s="1476">
        <v>1.169</v>
      </c>
      <c r="F20" s="1477">
        <v>465</v>
      </c>
    </row>
    <row r="21" spans="1:6">
      <c r="A21" s="1462"/>
      <c r="B21" s="1511"/>
      <c r="C21" s="1511"/>
      <c r="D21" s="1475" t="s">
        <v>950</v>
      </c>
      <c r="E21" s="1476">
        <v>1.169</v>
      </c>
      <c r="F21" s="1477">
        <v>465</v>
      </c>
    </row>
    <row r="22" spans="1:6">
      <c r="A22" s="1462"/>
      <c r="B22" s="1511"/>
      <c r="C22" s="1511"/>
      <c r="D22" s="1475" t="s">
        <v>949</v>
      </c>
      <c r="E22" s="1476">
        <v>1.169</v>
      </c>
      <c r="F22" s="1477">
        <v>465</v>
      </c>
    </row>
    <row r="23" spans="1:6">
      <c r="A23" s="1462"/>
      <c r="B23" s="1510"/>
      <c r="C23" s="1510"/>
      <c r="D23" s="1475" t="s">
        <v>948</v>
      </c>
      <c r="E23" s="1476">
        <v>1.169</v>
      </c>
      <c r="F23" s="1477">
        <v>465</v>
      </c>
    </row>
    <row r="24" spans="1:6">
      <c r="A24" s="1462"/>
      <c r="B24" s="1509" t="s">
        <v>147</v>
      </c>
      <c r="C24" s="1509" t="s">
        <v>128</v>
      </c>
      <c r="D24" s="1475" t="s">
        <v>947</v>
      </c>
      <c r="E24" s="1476">
        <v>1.181</v>
      </c>
      <c r="F24" s="1477">
        <v>604</v>
      </c>
    </row>
    <row r="25" spans="1:6">
      <c r="A25" s="1462"/>
      <c r="B25" s="1511"/>
      <c r="C25" s="1511"/>
      <c r="D25" s="1475" t="s">
        <v>946</v>
      </c>
      <c r="E25" s="1476">
        <v>1.181</v>
      </c>
      <c r="F25" s="1477">
        <v>607</v>
      </c>
    </row>
    <row r="26" spans="1:6">
      <c r="A26" s="1462"/>
      <c r="B26" s="1511"/>
      <c r="C26" s="1511"/>
      <c r="D26" s="1475" t="s">
        <v>945</v>
      </c>
      <c r="E26" s="1476">
        <v>1.181</v>
      </c>
      <c r="F26" s="1477">
        <v>653</v>
      </c>
    </row>
    <row r="27" spans="1:6">
      <c r="A27" s="1462"/>
      <c r="B27" s="1511"/>
      <c r="C27" s="1511"/>
      <c r="D27" s="1475" t="s">
        <v>944</v>
      </c>
      <c r="E27" s="1476">
        <v>1.181</v>
      </c>
      <c r="F27" s="1477">
        <v>648</v>
      </c>
    </row>
    <row r="28" spans="1:6">
      <c r="A28" s="1462"/>
      <c r="B28" s="1511"/>
      <c r="C28" s="1511"/>
      <c r="D28" s="1475" t="s">
        <v>943</v>
      </c>
      <c r="E28" s="1476">
        <v>1.23</v>
      </c>
      <c r="F28" s="1477">
        <v>592</v>
      </c>
    </row>
    <row r="29" spans="1:6">
      <c r="A29" s="1462"/>
      <c r="B29" s="1510"/>
      <c r="C29" s="1511"/>
      <c r="D29" s="1475" t="s">
        <v>942</v>
      </c>
      <c r="E29" s="1476">
        <v>1.23</v>
      </c>
      <c r="F29" s="1477">
        <v>592</v>
      </c>
    </row>
    <row r="30" spans="1:6">
      <c r="A30" s="1462"/>
      <c r="B30" s="1509" t="s">
        <v>155</v>
      </c>
      <c r="C30" s="1511"/>
      <c r="D30" s="1475" t="s">
        <v>941</v>
      </c>
      <c r="E30" s="1476">
        <v>1.2370000000000001</v>
      </c>
      <c r="F30" s="1477">
        <v>299</v>
      </c>
    </row>
    <row r="31" spans="1:6">
      <c r="A31" s="1462"/>
      <c r="B31" s="1511"/>
      <c r="C31" s="1511"/>
      <c r="D31" s="1475" t="s">
        <v>940</v>
      </c>
      <c r="E31" s="1476">
        <v>1.2370000000000001</v>
      </c>
      <c r="F31" s="1477">
        <v>295</v>
      </c>
    </row>
    <row r="32" spans="1:6">
      <c r="A32" s="1462"/>
      <c r="B32" s="1511"/>
      <c r="C32" s="1511"/>
      <c r="D32" s="1475" t="s">
        <v>939</v>
      </c>
      <c r="E32" s="1476">
        <v>1.2370000000000001</v>
      </c>
      <c r="F32" s="1477">
        <v>297</v>
      </c>
    </row>
    <row r="33" spans="1:7">
      <c r="A33" s="1462"/>
      <c r="B33" s="1511"/>
      <c r="C33" s="1511"/>
      <c r="D33" s="1475" t="s">
        <v>938</v>
      </c>
      <c r="E33" s="1476">
        <v>1.2370000000000001</v>
      </c>
      <c r="F33" s="1477">
        <v>294</v>
      </c>
    </row>
    <row r="34" spans="1:7">
      <c r="A34" s="1462"/>
      <c r="B34" s="1511"/>
      <c r="C34" s="1511"/>
      <c r="D34" s="1475" t="s">
        <v>937</v>
      </c>
      <c r="E34" s="1476">
        <v>1.238</v>
      </c>
      <c r="F34" s="1477">
        <v>292</v>
      </c>
    </row>
    <row r="35" spans="1:7">
      <c r="A35" s="1462"/>
      <c r="B35" s="1511"/>
      <c r="C35" s="1511"/>
      <c r="D35" s="1475" t="s">
        <v>936</v>
      </c>
      <c r="E35" s="1476">
        <v>1.238</v>
      </c>
      <c r="F35" s="1477">
        <v>288</v>
      </c>
    </row>
    <row r="36" spans="1:7">
      <c r="A36" s="1462"/>
      <c r="B36" s="1511"/>
      <c r="C36" s="1511"/>
      <c r="D36" s="1475" t="s">
        <v>935</v>
      </c>
      <c r="E36" s="1476">
        <v>1.238</v>
      </c>
      <c r="F36" s="1477">
        <v>277</v>
      </c>
    </row>
    <row r="37" spans="1:7">
      <c r="A37" s="1462"/>
      <c r="B37" s="1511"/>
      <c r="C37" s="1511"/>
      <c r="D37" s="1475" t="s">
        <v>934</v>
      </c>
      <c r="E37" s="1476">
        <v>1.3149999999999999</v>
      </c>
      <c r="F37" s="1477">
        <v>304</v>
      </c>
    </row>
    <row r="38" spans="1:7">
      <c r="A38" s="1462"/>
      <c r="B38" s="1511"/>
      <c r="C38" s="1511"/>
      <c r="D38" s="1475" t="s">
        <v>933</v>
      </c>
      <c r="E38" s="1476">
        <v>1.3149999999999999</v>
      </c>
      <c r="F38" s="1477">
        <v>312</v>
      </c>
    </row>
    <row r="39" spans="1:7">
      <c r="A39" s="1462"/>
      <c r="B39" s="1511"/>
      <c r="C39" s="1511"/>
      <c r="D39" s="1475" t="s">
        <v>932</v>
      </c>
      <c r="E39" s="1476">
        <v>1.3169999999999999</v>
      </c>
      <c r="F39" s="1477">
        <v>278</v>
      </c>
    </row>
    <row r="40" spans="1:7">
      <c r="A40" s="1462"/>
      <c r="B40" s="1510"/>
      <c r="C40" s="1510"/>
      <c r="D40" s="1475" t="s">
        <v>931</v>
      </c>
      <c r="E40" s="1476">
        <v>1.3169999999999999</v>
      </c>
      <c r="F40" s="1477">
        <v>284</v>
      </c>
    </row>
    <row r="41" spans="1:7">
      <c r="A41" s="1462"/>
      <c r="B41" s="1474" t="s">
        <v>930</v>
      </c>
      <c r="C41" s="1479" t="s">
        <v>678</v>
      </c>
      <c r="D41" s="1480" t="s">
        <v>678</v>
      </c>
      <c r="E41" s="1476">
        <v>1.8660000000000001</v>
      </c>
      <c r="F41" s="1478">
        <v>1126</v>
      </c>
    </row>
    <row r="42" spans="1:7" ht="7.5" customHeight="1">
      <c r="A42" s="1462"/>
      <c r="B42" s="1465"/>
      <c r="C42" s="1466"/>
      <c r="D42" s="1465"/>
      <c r="E42" s="1465"/>
      <c r="F42" s="1465"/>
      <c r="G42" s="1458"/>
    </row>
    <row r="43" spans="1:7">
      <c r="A43" s="1462"/>
      <c r="B43" s="1467" t="s">
        <v>545</v>
      </c>
      <c r="C43" s="1466"/>
      <c r="D43" s="1465"/>
      <c r="E43" s="1465"/>
      <c r="F43" s="1465"/>
      <c r="G43" s="1458"/>
    </row>
    <row r="44" spans="1:7">
      <c r="B44" s="1458"/>
      <c r="C44" s="1459"/>
      <c r="D44" s="1458"/>
      <c r="E44" s="1458"/>
      <c r="F44" s="1458"/>
      <c r="G44" s="1458"/>
    </row>
    <row r="45" spans="1:7">
      <c r="B45" s="1458"/>
      <c r="C45" s="1459"/>
      <c r="D45" s="1458"/>
      <c r="E45" s="1458"/>
      <c r="F45" s="1458"/>
      <c r="G45" s="1458"/>
    </row>
    <row r="46" spans="1:7">
      <c r="B46" s="1458"/>
      <c r="C46" s="1459"/>
      <c r="D46" s="1458"/>
      <c r="E46" s="1458"/>
      <c r="F46" s="1458"/>
      <c r="G46" s="1458"/>
    </row>
    <row r="47" spans="1:7">
      <c r="B47" s="1458"/>
      <c r="C47" s="1459"/>
      <c r="D47" s="1458"/>
      <c r="E47" s="1458"/>
      <c r="F47" s="1458"/>
      <c r="G47" s="1458"/>
    </row>
    <row r="48" spans="1:7">
      <c r="B48" s="1458"/>
      <c r="C48" s="1459"/>
      <c r="D48" s="1458"/>
      <c r="E48" s="1458"/>
      <c r="F48" s="1458"/>
      <c r="G48" s="1458"/>
    </row>
    <row r="49" spans="2:7">
      <c r="B49" s="1458"/>
      <c r="C49" s="1459"/>
      <c r="D49" s="1458"/>
      <c r="E49" s="1458"/>
      <c r="F49" s="1458"/>
      <c r="G49" s="1458"/>
    </row>
    <row r="50" spans="2:7">
      <c r="B50" s="1458"/>
      <c r="C50" s="1459"/>
      <c r="D50" s="1458"/>
      <c r="E50" s="1458"/>
      <c r="F50" s="1458"/>
      <c r="G50" s="1458"/>
    </row>
    <row r="51" spans="2:7">
      <c r="B51" s="1458"/>
      <c r="C51" s="1459"/>
      <c r="D51" s="1458"/>
      <c r="E51" s="1458"/>
      <c r="F51" s="1458"/>
      <c r="G51" s="1458"/>
    </row>
  </sheetData>
  <mergeCells count="12">
    <mergeCell ref="C24:C40"/>
    <mergeCell ref="B16:B23"/>
    <mergeCell ref="B24:B29"/>
    <mergeCell ref="B30:B40"/>
    <mergeCell ref="B7:B9"/>
    <mergeCell ref="B5:B6"/>
    <mergeCell ref="B10:B11"/>
    <mergeCell ref="B12:B13"/>
    <mergeCell ref="B14:B15"/>
    <mergeCell ref="C14:C23"/>
    <mergeCell ref="C10:C12"/>
    <mergeCell ref="C7:C9"/>
  </mergeCell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20"/>
  <sheetViews>
    <sheetView workbookViewId="0"/>
  </sheetViews>
  <sheetFormatPr baseColWidth="10" defaultRowHeight="12.75"/>
  <cols>
    <col min="1" max="1" width="11.42578125" style="13"/>
    <col min="2" max="2" width="32.5703125" style="13" customWidth="1"/>
    <col min="3" max="3" width="14.5703125" style="13" customWidth="1"/>
    <col min="4" max="4" width="15.7109375" style="13" customWidth="1"/>
    <col min="5" max="6" width="14.5703125" style="13" customWidth="1"/>
    <col min="7" max="16384" width="11.42578125" style="13"/>
  </cols>
  <sheetData>
    <row r="1" spans="1:9" ht="15">
      <c r="A1" s="128" t="s">
        <v>14</v>
      </c>
      <c r="B1" s="14"/>
      <c r="C1" s="14"/>
      <c r="D1" s="14"/>
      <c r="E1" s="14"/>
      <c r="F1" s="14"/>
      <c r="G1" s="14"/>
      <c r="H1" s="14"/>
      <c r="I1" s="14"/>
    </row>
    <row r="2" spans="1:9">
      <c r="B2" s="14"/>
      <c r="C2" s="14"/>
      <c r="D2" s="14"/>
      <c r="E2" s="14"/>
      <c r="F2" s="14"/>
      <c r="G2" s="14"/>
      <c r="H2" s="14"/>
      <c r="I2" s="14"/>
    </row>
    <row r="3" spans="1:9">
      <c r="B3" s="15"/>
      <c r="C3" s="1512" t="s">
        <v>15</v>
      </c>
      <c r="D3" s="1513"/>
      <c r="E3" s="1514" t="s">
        <v>16</v>
      </c>
      <c r="F3" s="1515"/>
      <c r="G3" s="14"/>
      <c r="H3" s="14"/>
      <c r="I3" s="14"/>
    </row>
    <row r="4" spans="1:9" ht="15" customHeight="1">
      <c r="B4" s="16"/>
      <c r="C4" s="17" t="s">
        <v>22</v>
      </c>
      <c r="D4" s="18" t="s">
        <v>23</v>
      </c>
      <c r="E4" s="19" t="s">
        <v>17</v>
      </c>
      <c r="F4" s="20" t="s">
        <v>24</v>
      </c>
      <c r="G4" s="14"/>
      <c r="H4" s="14"/>
      <c r="I4" s="14"/>
    </row>
    <row r="5" spans="1:9">
      <c r="B5" s="21" t="s">
        <v>18</v>
      </c>
      <c r="C5" s="22">
        <v>114</v>
      </c>
      <c r="D5" s="23">
        <v>410</v>
      </c>
      <c r="E5" s="24">
        <v>9.1</v>
      </c>
      <c r="F5" s="25">
        <v>2.5</v>
      </c>
      <c r="G5" s="14"/>
      <c r="H5" s="14"/>
      <c r="I5" s="14"/>
    </row>
    <row r="6" spans="1:9">
      <c r="B6" s="26" t="s">
        <v>19</v>
      </c>
      <c r="C6" s="27">
        <v>113</v>
      </c>
      <c r="D6" s="28">
        <v>407</v>
      </c>
      <c r="E6" s="29">
        <v>8.5</v>
      </c>
      <c r="F6" s="30">
        <v>2.4</v>
      </c>
      <c r="G6" s="14"/>
      <c r="H6" s="14"/>
      <c r="I6" s="14"/>
    </row>
    <row r="7" spans="1:9">
      <c r="B7" s="31" t="s">
        <v>20</v>
      </c>
      <c r="C7" s="32">
        <v>104</v>
      </c>
      <c r="D7" s="33">
        <v>374</v>
      </c>
      <c r="E7" s="34">
        <v>10.7</v>
      </c>
      <c r="F7" s="35">
        <v>3</v>
      </c>
      <c r="G7" s="14"/>
      <c r="H7" s="14"/>
      <c r="I7" s="14"/>
    </row>
    <row r="8" spans="1:9">
      <c r="B8" s="36" t="s">
        <v>21</v>
      </c>
      <c r="C8" s="37">
        <v>112</v>
      </c>
      <c r="D8" s="33">
        <v>403</v>
      </c>
      <c r="E8" s="38">
        <v>9</v>
      </c>
      <c r="F8" s="39">
        <v>2.5</v>
      </c>
      <c r="G8" s="14"/>
      <c r="H8" s="14"/>
      <c r="I8" s="14"/>
    </row>
    <row r="9" spans="1:9">
      <c r="B9" s="14"/>
      <c r="C9" s="14"/>
      <c r="D9" s="14"/>
      <c r="E9" s="14"/>
      <c r="F9" s="14"/>
      <c r="G9" s="14"/>
      <c r="H9" s="14"/>
      <c r="I9" s="14"/>
    </row>
    <row r="10" spans="1:9">
      <c r="A10" s="14" t="s">
        <v>586</v>
      </c>
      <c r="B10" s="14"/>
      <c r="C10" s="14"/>
      <c r="D10" s="14"/>
      <c r="E10" s="14"/>
      <c r="F10" s="14"/>
      <c r="G10" s="14"/>
      <c r="H10" s="14"/>
      <c r="I10" s="14"/>
    </row>
    <row r="11" spans="1:9">
      <c r="B11" s="14"/>
      <c r="C11" s="14"/>
      <c r="D11" s="14"/>
      <c r="E11" s="14"/>
      <c r="F11" s="14"/>
      <c r="G11" s="14"/>
      <c r="H11" s="14"/>
      <c r="I11" s="14"/>
    </row>
    <row r="12" spans="1:9">
      <c r="B12" s="14"/>
      <c r="C12" s="14"/>
      <c r="D12" s="14"/>
      <c r="E12" s="14"/>
      <c r="F12" s="14"/>
      <c r="G12" s="14"/>
      <c r="H12" s="14"/>
      <c r="I12" s="14"/>
    </row>
    <row r="13" spans="1:9">
      <c r="B13" s="14"/>
      <c r="C13" s="14"/>
      <c r="D13" s="14"/>
      <c r="E13" s="14"/>
      <c r="F13" s="14"/>
      <c r="G13" s="14"/>
      <c r="H13" s="14"/>
      <c r="I13" s="14"/>
    </row>
    <row r="14" spans="1:9">
      <c r="B14" s="14"/>
      <c r="C14" s="14"/>
      <c r="D14" s="14"/>
      <c r="E14" s="14"/>
      <c r="F14" s="14"/>
      <c r="G14" s="14"/>
      <c r="H14" s="14"/>
      <c r="I14" s="14"/>
    </row>
    <row r="15" spans="1:9">
      <c r="B15" s="14"/>
      <c r="C15" s="14"/>
      <c r="D15" s="14"/>
      <c r="E15" s="14"/>
      <c r="F15" s="14"/>
      <c r="G15" s="14"/>
      <c r="H15" s="14"/>
      <c r="I15" s="14"/>
    </row>
    <row r="16" spans="1:9">
      <c r="B16" s="14"/>
      <c r="C16" s="14"/>
      <c r="D16" s="14"/>
      <c r="E16" s="14"/>
      <c r="F16" s="14"/>
      <c r="G16" s="14"/>
      <c r="H16" s="14"/>
      <c r="I16" s="14"/>
    </row>
    <row r="17" spans="2:9">
      <c r="B17" s="14"/>
      <c r="C17" s="14"/>
      <c r="D17" s="14"/>
      <c r="E17" s="14"/>
      <c r="F17" s="14"/>
      <c r="G17" s="14"/>
      <c r="H17" s="14"/>
      <c r="I17" s="14"/>
    </row>
    <row r="18" spans="2:9">
      <c r="B18" s="14"/>
      <c r="C18" s="14"/>
      <c r="D18" s="14"/>
      <c r="E18" s="14"/>
      <c r="F18" s="14"/>
      <c r="G18" s="14"/>
      <c r="H18" s="14"/>
      <c r="I18" s="14"/>
    </row>
    <row r="19" spans="2:9">
      <c r="B19" s="14"/>
      <c r="C19" s="14"/>
      <c r="D19" s="14"/>
      <c r="E19" s="14"/>
      <c r="F19" s="14"/>
      <c r="G19" s="14"/>
      <c r="H19" s="14"/>
      <c r="I19" s="14"/>
    </row>
    <row r="20" spans="2:9">
      <c r="B20" s="14"/>
      <c r="C20" s="14"/>
      <c r="D20" s="14"/>
      <c r="E20" s="14"/>
      <c r="F20" s="14"/>
      <c r="G20" s="14"/>
      <c r="H20" s="14"/>
      <c r="I20" s="14"/>
    </row>
  </sheetData>
  <mergeCells count="2">
    <mergeCell ref="C3:D3"/>
    <mergeCell ref="E3:F3"/>
  </mergeCell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N101"/>
  <sheetViews>
    <sheetView workbookViewId="0">
      <selection activeCell="A2" sqref="A2"/>
    </sheetView>
  </sheetViews>
  <sheetFormatPr baseColWidth="10" defaultColWidth="11.5703125" defaultRowHeight="12.75"/>
  <cols>
    <col min="1" max="1" width="11.5703125" style="41"/>
    <col min="2" max="2" width="13.7109375" style="41" customWidth="1"/>
    <col min="3" max="3" width="12.7109375" style="41" customWidth="1"/>
    <col min="4" max="11" width="10.7109375" style="41" customWidth="1"/>
    <col min="12" max="16384" width="11.5703125" style="41"/>
  </cols>
  <sheetData>
    <row r="1" spans="1:14" ht="15">
      <c r="A1" s="128" t="s">
        <v>583</v>
      </c>
    </row>
    <row r="2" spans="1:14">
      <c r="A2" s="49"/>
      <c r="B2" s="49"/>
      <c r="C2" s="49"/>
      <c r="D2" s="49"/>
      <c r="E2" s="49"/>
      <c r="F2" s="49"/>
      <c r="G2" s="49"/>
      <c r="H2" s="49"/>
      <c r="I2" s="49"/>
      <c r="J2" s="49"/>
      <c r="K2" s="49"/>
      <c r="L2" s="49"/>
    </row>
    <row r="3" spans="1:14" s="40" customFormat="1" ht="30" customHeight="1">
      <c r="A3" s="50"/>
      <c r="B3" s="44"/>
      <c r="C3" s="45" t="s">
        <v>25</v>
      </c>
      <c r="D3" s="46" t="s">
        <v>18</v>
      </c>
      <c r="E3" s="46" t="s">
        <v>19</v>
      </c>
      <c r="F3" s="46" t="s">
        <v>26</v>
      </c>
      <c r="G3" s="47" t="s">
        <v>27</v>
      </c>
      <c r="H3" s="46" t="s">
        <v>18</v>
      </c>
      <c r="I3" s="46" t="s">
        <v>19</v>
      </c>
      <c r="J3" s="46" t="s">
        <v>26</v>
      </c>
      <c r="K3" s="47" t="s">
        <v>27</v>
      </c>
      <c r="L3" s="50"/>
    </row>
    <row r="4" spans="1:14" s="40" customFormat="1" ht="15" customHeight="1">
      <c r="A4" s="50"/>
      <c r="B4" s="48"/>
      <c r="C4" s="1516" t="s">
        <v>28</v>
      </c>
      <c r="D4" s="1517"/>
      <c r="E4" s="1517"/>
      <c r="F4" s="1517"/>
      <c r="G4" s="1518"/>
      <c r="H4" s="1516" t="s">
        <v>29</v>
      </c>
      <c r="I4" s="1517"/>
      <c r="J4" s="1517"/>
      <c r="K4" s="1518"/>
      <c r="L4" s="50"/>
    </row>
    <row r="5" spans="1:14" ht="14.25" customHeight="1">
      <c r="A5" s="49"/>
      <c r="B5" s="353">
        <v>1850</v>
      </c>
      <c r="C5" s="359">
        <v>0.151</v>
      </c>
      <c r="D5" s="360"/>
      <c r="E5" s="361"/>
      <c r="F5" s="362"/>
      <c r="G5" s="363"/>
      <c r="H5" s="360"/>
      <c r="I5" s="361"/>
      <c r="J5" s="362"/>
      <c r="K5" s="362"/>
      <c r="L5" s="49"/>
      <c r="M5" s="42"/>
      <c r="N5" s="43"/>
    </row>
    <row r="6" spans="1:14" ht="14.25" customHeight="1">
      <c r="A6" s="49"/>
      <c r="B6" s="354">
        <v>1860</v>
      </c>
      <c r="C6" s="364">
        <v>0.14199999999999999</v>
      </c>
      <c r="D6" s="365"/>
      <c r="E6" s="366"/>
      <c r="F6" s="367"/>
      <c r="G6" s="368"/>
      <c r="H6" s="365"/>
      <c r="I6" s="366"/>
      <c r="J6" s="367"/>
      <c r="K6" s="367"/>
      <c r="L6" s="49"/>
      <c r="M6" s="42"/>
      <c r="N6" s="43"/>
    </row>
    <row r="7" spans="1:14" ht="14.25" customHeight="1">
      <c r="A7" s="49"/>
      <c r="B7" s="354">
        <v>1870</v>
      </c>
      <c r="C7" s="364">
        <v>0.35</v>
      </c>
      <c r="D7" s="351"/>
      <c r="E7" s="364"/>
      <c r="F7" s="352"/>
      <c r="G7" s="364"/>
      <c r="H7" s="351"/>
      <c r="I7" s="364"/>
      <c r="J7" s="352"/>
      <c r="K7" s="364"/>
      <c r="L7" s="49"/>
      <c r="M7" s="42"/>
      <c r="N7" s="43"/>
    </row>
    <row r="8" spans="1:14" ht="14.25" customHeight="1">
      <c r="A8" s="49"/>
      <c r="B8" s="354">
        <v>1880</v>
      </c>
      <c r="C8" s="369">
        <v>6</v>
      </c>
      <c r="D8" s="351"/>
      <c r="E8" s="364"/>
      <c r="F8" s="352"/>
      <c r="G8" s="364"/>
      <c r="H8" s="351"/>
      <c r="I8" s="364"/>
      <c r="J8" s="352"/>
      <c r="K8" s="364"/>
      <c r="L8" s="49"/>
      <c r="M8" s="42"/>
      <c r="N8" s="43"/>
    </row>
    <row r="9" spans="1:14" ht="14.25" customHeight="1">
      <c r="A9" s="49"/>
      <c r="B9" s="354">
        <v>1890</v>
      </c>
      <c r="C9" s="369">
        <v>22.04</v>
      </c>
      <c r="D9" s="351"/>
      <c r="E9" s="364"/>
      <c r="F9" s="352"/>
      <c r="G9" s="364"/>
      <c r="H9" s="364"/>
      <c r="I9" s="364"/>
      <c r="J9" s="364"/>
      <c r="K9" s="364"/>
      <c r="L9" s="49"/>
      <c r="M9" s="42"/>
      <c r="N9" s="43"/>
    </row>
    <row r="10" spans="1:14" ht="14.25" customHeight="1">
      <c r="A10" s="49"/>
      <c r="B10" s="354">
        <v>1900</v>
      </c>
      <c r="C10" s="369">
        <v>40.408000000000001</v>
      </c>
      <c r="D10" s="364"/>
      <c r="E10" s="364"/>
      <c r="F10" s="364"/>
      <c r="G10" s="364"/>
      <c r="H10" s="364"/>
      <c r="I10" s="364"/>
      <c r="J10" s="364"/>
      <c r="K10" s="364"/>
      <c r="L10" s="49"/>
      <c r="M10" s="42"/>
      <c r="N10" s="43"/>
    </row>
    <row r="11" spans="1:14" ht="14.25" customHeight="1">
      <c r="A11" s="49"/>
      <c r="B11" s="354">
        <v>1910</v>
      </c>
      <c r="C11" s="369">
        <v>69.546999999999997</v>
      </c>
      <c r="D11" s="369">
        <v>12.927</v>
      </c>
      <c r="E11" s="1519">
        <v>54.228999999999999</v>
      </c>
      <c r="F11" s="1520"/>
      <c r="G11" s="369">
        <v>2.3909999999999911</v>
      </c>
      <c r="H11" s="355">
        <v>0.18587430083253051</v>
      </c>
      <c r="I11" s="1521">
        <v>0.77974607100234372</v>
      </c>
      <c r="J11" s="1522"/>
      <c r="K11" s="355">
        <v>3.4379628165125617E-2</v>
      </c>
      <c r="L11" s="49"/>
      <c r="M11" s="42"/>
      <c r="N11" s="43"/>
    </row>
    <row r="12" spans="1:14" ht="14.25" customHeight="1">
      <c r="A12" s="49"/>
      <c r="B12" s="354">
        <v>1920</v>
      </c>
      <c r="C12" s="369">
        <v>111.88800000000001</v>
      </c>
      <c r="D12" s="369">
        <v>28.632000000000001</v>
      </c>
      <c r="E12" s="1519">
        <v>77.787999999999997</v>
      </c>
      <c r="F12" s="1520"/>
      <c r="G12" s="369">
        <v>5.4680000000000035</v>
      </c>
      <c r="H12" s="355">
        <v>0.25589875589875588</v>
      </c>
      <c r="I12" s="1521">
        <v>0.6952309452309452</v>
      </c>
      <c r="J12" s="1522"/>
      <c r="K12" s="355">
        <v>4.8870298870298902E-2</v>
      </c>
      <c r="L12" s="49"/>
      <c r="M12" s="42"/>
      <c r="N12" s="43"/>
    </row>
    <row r="13" spans="1:14" ht="14.25" customHeight="1">
      <c r="A13" s="49"/>
      <c r="B13" s="354">
        <v>1930</v>
      </c>
      <c r="C13" s="369">
        <v>146.01</v>
      </c>
      <c r="D13" s="369">
        <v>46.043999999999997</v>
      </c>
      <c r="E13" s="369">
        <v>34.200000000000003</v>
      </c>
      <c r="F13" s="369">
        <v>58.639000000000003</v>
      </c>
      <c r="G13" s="369">
        <v>7.1269999999999811</v>
      </c>
      <c r="H13" s="355">
        <v>0.31534826381754671</v>
      </c>
      <c r="I13" s="355">
        <v>0.23423053215533185</v>
      </c>
      <c r="J13" s="355">
        <v>0.40160947880282177</v>
      </c>
      <c r="K13" s="355">
        <v>4.8811725224299579E-2</v>
      </c>
      <c r="L13" s="49"/>
      <c r="M13" s="42"/>
      <c r="N13" s="43"/>
    </row>
    <row r="14" spans="1:14" ht="14.25" customHeight="1">
      <c r="A14" s="49"/>
      <c r="B14" s="354">
        <v>1931</v>
      </c>
      <c r="C14" s="369">
        <v>133.31100000000001</v>
      </c>
      <c r="D14" s="369">
        <v>41.44</v>
      </c>
      <c r="E14" s="369">
        <v>30.8</v>
      </c>
      <c r="F14" s="369">
        <v>54.462000000000003</v>
      </c>
      <c r="G14" s="369">
        <v>6.6090000000000089</v>
      </c>
      <c r="H14" s="355">
        <v>0.31085206772134327</v>
      </c>
      <c r="I14" s="355">
        <v>0.23103869898207949</v>
      </c>
      <c r="J14" s="355">
        <v>0.40853342934941606</v>
      </c>
      <c r="K14" s="355">
        <v>4.9575803947161212E-2</v>
      </c>
      <c r="L14" s="49"/>
      <c r="M14" s="42"/>
      <c r="N14" s="43"/>
    </row>
    <row r="15" spans="1:14" ht="14.25" customHeight="1">
      <c r="A15" s="49"/>
      <c r="B15" s="354">
        <v>1932</v>
      </c>
      <c r="C15" s="369">
        <v>122.64700000000001</v>
      </c>
      <c r="D15" s="369">
        <v>39.247</v>
      </c>
      <c r="E15" s="369">
        <v>28.1</v>
      </c>
      <c r="F15" s="369">
        <v>49.465000000000003</v>
      </c>
      <c r="G15" s="369">
        <v>5.8349999999999937</v>
      </c>
      <c r="H15" s="355">
        <v>0.31999967386075484</v>
      </c>
      <c r="I15" s="355">
        <v>0.22911281971837877</v>
      </c>
      <c r="J15" s="355">
        <v>0.40331194403450554</v>
      </c>
      <c r="K15" s="355">
        <v>4.7575562386360806E-2</v>
      </c>
      <c r="L15" s="49"/>
      <c r="M15" s="42"/>
      <c r="N15" s="43"/>
    </row>
    <row r="16" spans="1:14" ht="14.25" customHeight="1">
      <c r="A16" s="49"/>
      <c r="B16" s="354">
        <v>1933</v>
      </c>
      <c r="C16" s="369">
        <v>126.794</v>
      </c>
      <c r="D16" s="369">
        <v>40.299999999999997</v>
      </c>
      <c r="E16" s="369">
        <v>28</v>
      </c>
      <c r="F16" s="369">
        <v>52.377000000000002</v>
      </c>
      <c r="G16" s="369">
        <v>6.1170000000000044</v>
      </c>
      <c r="H16" s="355">
        <v>0.31783838351972488</v>
      </c>
      <c r="I16" s="355">
        <v>0.22083063867375427</v>
      </c>
      <c r="J16" s="355">
        <v>0.4130873700648296</v>
      </c>
      <c r="K16" s="355">
        <v>4.8243607741691286E-2</v>
      </c>
      <c r="L16" s="49"/>
      <c r="M16" s="42"/>
      <c r="N16" s="43"/>
    </row>
    <row r="17" spans="1:14" ht="14.25" customHeight="1">
      <c r="A17" s="49"/>
      <c r="B17" s="354">
        <v>1934</v>
      </c>
      <c r="C17" s="369">
        <v>137.274</v>
      </c>
      <c r="D17" s="369">
        <v>43.268000000000001</v>
      </c>
      <c r="E17" s="369">
        <v>30</v>
      </c>
      <c r="F17" s="369">
        <v>57.027999999999999</v>
      </c>
      <c r="G17" s="369">
        <v>6.9780000000000086</v>
      </c>
      <c r="H17" s="355">
        <v>0.31519442866092634</v>
      </c>
      <c r="I17" s="355">
        <v>0.21854102014948207</v>
      </c>
      <c r="J17" s="355">
        <v>0.41543190990282208</v>
      </c>
      <c r="K17" s="355">
        <v>5.0832641286769592E-2</v>
      </c>
      <c r="L17" s="49"/>
      <c r="M17" s="42"/>
      <c r="N17" s="43"/>
    </row>
    <row r="18" spans="1:14" ht="14.25" customHeight="1">
      <c r="A18" s="49"/>
      <c r="B18" s="354">
        <v>1935</v>
      </c>
      <c r="C18" s="369">
        <v>147.072</v>
      </c>
      <c r="D18" s="369">
        <v>44.774999999999999</v>
      </c>
      <c r="E18" s="369">
        <v>32</v>
      </c>
      <c r="F18" s="369">
        <v>63.188000000000002</v>
      </c>
      <c r="G18" s="369">
        <v>7.1089999999999804</v>
      </c>
      <c r="H18" s="355">
        <v>0.30444272193211486</v>
      </c>
      <c r="I18" s="355">
        <v>0.2175805047867711</v>
      </c>
      <c r="J18" s="355">
        <v>0.42963990426457788</v>
      </c>
      <c r="K18" s="355">
        <v>4.8336869016535985E-2</v>
      </c>
      <c r="L18" s="49"/>
      <c r="M18" s="42"/>
      <c r="N18" s="43"/>
    </row>
    <row r="19" spans="1:14" ht="14.25" customHeight="1">
      <c r="A19" s="49"/>
      <c r="B19" s="354">
        <v>1936</v>
      </c>
      <c r="C19" s="369">
        <v>161.39699999999999</v>
      </c>
      <c r="D19" s="369">
        <v>48.173000000000002</v>
      </c>
      <c r="E19" s="369">
        <v>33.9</v>
      </c>
      <c r="F19" s="369">
        <v>71.468999999999994</v>
      </c>
      <c r="G19" s="369">
        <v>7.8549999999999898</v>
      </c>
      <c r="H19" s="355">
        <v>0.29847518851031929</v>
      </c>
      <c r="I19" s="355">
        <v>0.21004107883046153</v>
      </c>
      <c r="J19" s="355">
        <v>0.44281492221044999</v>
      </c>
      <c r="K19" s="355">
        <v>4.8668810448769126E-2</v>
      </c>
      <c r="L19" s="49"/>
      <c r="M19" s="42"/>
      <c r="N19" s="43"/>
    </row>
    <row r="20" spans="1:14" ht="14.25" customHeight="1">
      <c r="A20" s="49"/>
      <c r="B20" s="354">
        <v>1937</v>
      </c>
      <c r="C20" s="369">
        <v>184.709</v>
      </c>
      <c r="D20" s="369">
        <v>54.88</v>
      </c>
      <c r="E20" s="369">
        <v>38.299999999999997</v>
      </c>
      <c r="F20" s="369">
        <v>80.966999999999999</v>
      </c>
      <c r="G20" s="369">
        <v>10.562000000000012</v>
      </c>
      <c r="H20" s="355">
        <v>0.29711600409292455</v>
      </c>
      <c r="I20" s="355">
        <v>0.20735318798759128</v>
      </c>
      <c r="J20" s="355">
        <v>0.43834897054285388</v>
      </c>
      <c r="K20" s="355">
        <v>5.718183737663033E-2</v>
      </c>
      <c r="L20" s="49"/>
      <c r="M20" s="42"/>
      <c r="N20" s="43"/>
    </row>
    <row r="21" spans="1:14" ht="14.25" customHeight="1">
      <c r="A21" s="49"/>
      <c r="B21" s="354">
        <v>1938</v>
      </c>
      <c r="C21" s="369">
        <v>194.959</v>
      </c>
      <c r="D21" s="369">
        <v>57.59</v>
      </c>
      <c r="E21" s="369">
        <v>41.6</v>
      </c>
      <c r="F21" s="369">
        <v>85.078000000000003</v>
      </c>
      <c r="G21" s="369">
        <v>10.691000000000003</v>
      </c>
      <c r="H21" s="355">
        <v>0.29539544211859931</v>
      </c>
      <c r="I21" s="355">
        <v>0.21337819746715977</v>
      </c>
      <c r="J21" s="355">
        <v>0.43638918952189948</v>
      </c>
      <c r="K21" s="355">
        <v>5.4837170892341476E-2</v>
      </c>
      <c r="L21" s="49"/>
    </row>
    <row r="22" spans="1:14" ht="14.25" customHeight="1">
      <c r="B22" s="354">
        <v>1939</v>
      </c>
      <c r="C22" s="369">
        <v>212.13499999999999</v>
      </c>
      <c r="D22" s="369">
        <v>60.944000000000003</v>
      </c>
      <c r="E22" s="369">
        <v>46.7</v>
      </c>
      <c r="F22" s="369">
        <v>93.391999999999996</v>
      </c>
      <c r="G22" s="369">
        <v>11.09899999999999</v>
      </c>
      <c r="H22" s="355">
        <v>0.28728875480236643</v>
      </c>
      <c r="I22" s="355">
        <v>0.22014283357296063</v>
      </c>
      <c r="J22" s="355">
        <v>0.4402479553114762</v>
      </c>
      <c r="K22" s="355">
        <v>5.2320456313196741E-2</v>
      </c>
    </row>
    <row r="23" spans="1:14" ht="14.25" customHeight="1">
      <c r="B23" s="354">
        <v>1940</v>
      </c>
      <c r="C23" s="369">
        <v>219.64</v>
      </c>
      <c r="D23" s="369">
        <v>62.505000000000003</v>
      </c>
      <c r="E23" s="369">
        <v>51.2</v>
      </c>
      <c r="F23" s="369">
        <v>95.372</v>
      </c>
      <c r="G23" s="369">
        <v>10.562999999999988</v>
      </c>
      <c r="H23" s="355">
        <v>0.28457931160080135</v>
      </c>
      <c r="I23" s="355">
        <v>0.23310872336550723</v>
      </c>
      <c r="J23" s="355">
        <v>0.43421963212529596</v>
      </c>
      <c r="K23" s="355">
        <v>4.8092332908395506E-2</v>
      </c>
    </row>
    <row r="24" spans="1:14" ht="14.25" customHeight="1">
      <c r="B24" s="354">
        <v>1941</v>
      </c>
      <c r="C24" s="369">
        <v>230.46</v>
      </c>
      <c r="D24" s="369">
        <v>65.727999999999994</v>
      </c>
      <c r="E24" s="369">
        <v>53.7</v>
      </c>
      <c r="F24" s="369">
        <v>99.843999999999994</v>
      </c>
      <c r="G24" s="369">
        <v>11.188000000000017</v>
      </c>
      <c r="H24" s="355">
        <v>0.28520350603141542</v>
      </c>
      <c r="I24" s="355">
        <v>0.23301223639677168</v>
      </c>
      <c r="J24" s="355">
        <v>0.43323787208192305</v>
      </c>
      <c r="K24" s="355">
        <v>4.8546385489889855E-2</v>
      </c>
    </row>
    <row r="25" spans="1:14" ht="14.25" customHeight="1">
      <c r="B25" s="354">
        <v>1942</v>
      </c>
      <c r="C25" s="369">
        <v>239.9</v>
      </c>
      <c r="D25" s="369">
        <v>68.125</v>
      </c>
      <c r="E25" s="369">
        <v>55.9</v>
      </c>
      <c r="F25" s="369">
        <v>104.648</v>
      </c>
      <c r="G25" s="369">
        <v>11.227000000000004</v>
      </c>
      <c r="H25" s="355">
        <v>0.28397248853689039</v>
      </c>
      <c r="I25" s="355">
        <v>0.23301375573155481</v>
      </c>
      <c r="J25" s="355">
        <v>0.43621508962067523</v>
      </c>
      <c r="K25" s="355">
        <v>4.6798666110879551E-2</v>
      </c>
    </row>
    <row r="26" spans="1:14" ht="14.25" customHeight="1">
      <c r="B26" s="354">
        <v>1943</v>
      </c>
      <c r="C26" s="369">
        <v>247.26</v>
      </c>
      <c r="D26" s="369">
        <v>68.605999999999995</v>
      </c>
      <c r="E26" s="369">
        <v>57.9</v>
      </c>
      <c r="F26" s="369">
        <v>109.34699999999999</v>
      </c>
      <c r="G26" s="369">
        <v>11.406999999999982</v>
      </c>
      <c r="H26" s="355">
        <v>0.27746501658173583</v>
      </c>
      <c r="I26" s="355">
        <v>0.23416646445037612</v>
      </c>
      <c r="J26" s="355">
        <v>0.44223489444309633</v>
      </c>
      <c r="K26" s="355">
        <v>4.6133624524791646E-2</v>
      </c>
    </row>
    <row r="27" spans="1:14" ht="14.25" customHeight="1">
      <c r="B27" s="354">
        <v>1944</v>
      </c>
      <c r="C27" s="369">
        <v>223.8</v>
      </c>
      <c r="D27" s="369">
        <v>54.454000000000001</v>
      </c>
      <c r="E27" s="369">
        <v>59.8</v>
      </c>
      <c r="F27" s="369">
        <v>98.498000000000005</v>
      </c>
      <c r="G27" s="369">
        <v>11.048000000000002</v>
      </c>
      <c r="H27" s="355">
        <v>0.24331546023235032</v>
      </c>
      <c r="I27" s="355">
        <v>0.26720285969615726</v>
      </c>
      <c r="J27" s="355">
        <v>0.44011617515638962</v>
      </c>
      <c r="K27" s="355">
        <v>4.9365504915102776E-2</v>
      </c>
    </row>
    <row r="28" spans="1:14" ht="14.25" customHeight="1">
      <c r="B28" s="354">
        <v>1945</v>
      </c>
      <c r="C28" s="369">
        <v>109.452</v>
      </c>
      <c r="D28" s="369">
        <v>16.596</v>
      </c>
      <c r="E28" s="369">
        <v>24.7</v>
      </c>
      <c r="F28" s="369">
        <v>60.5</v>
      </c>
      <c r="G28" s="369">
        <v>7.6560000000000059</v>
      </c>
      <c r="H28" s="355">
        <v>0.15162811095274642</v>
      </c>
      <c r="I28" s="355">
        <v>0.22566969995979971</v>
      </c>
      <c r="J28" s="355">
        <v>0.55275371852501554</v>
      </c>
      <c r="K28" s="355">
        <v>6.9948470562438386E-2</v>
      </c>
    </row>
    <row r="29" spans="1:14" ht="14.25" customHeight="1">
      <c r="B29" s="354">
        <v>1946</v>
      </c>
      <c r="C29" s="369">
        <v>159.988</v>
      </c>
      <c r="D29" s="369">
        <v>43.273000000000003</v>
      </c>
      <c r="E29" s="369">
        <v>29.9</v>
      </c>
      <c r="F29" s="369">
        <v>78.5</v>
      </c>
      <c r="G29" s="369">
        <v>8.3149999999999977</v>
      </c>
      <c r="H29" s="355">
        <v>0.27047653574018055</v>
      </c>
      <c r="I29" s="355">
        <v>0.18688901667625071</v>
      </c>
      <c r="J29" s="355">
        <v>0.49066179963497264</v>
      </c>
      <c r="K29" s="355">
        <v>5.1972647948596129E-2</v>
      </c>
    </row>
    <row r="30" spans="1:14" ht="14.25" customHeight="1">
      <c r="B30" s="354">
        <v>1947</v>
      </c>
      <c r="C30" s="369">
        <v>160.43899999999999</v>
      </c>
      <c r="D30" s="369">
        <v>49.078000000000003</v>
      </c>
      <c r="E30" s="369">
        <v>27.4</v>
      </c>
      <c r="F30" s="369">
        <v>74.31</v>
      </c>
      <c r="G30" s="369">
        <v>9.650999999999982</v>
      </c>
      <c r="H30" s="355">
        <v>0.30589819183614958</v>
      </c>
      <c r="I30" s="355">
        <v>0.17078141848303716</v>
      </c>
      <c r="J30" s="355">
        <v>0.46316668640417857</v>
      </c>
      <c r="K30" s="355">
        <v>6.0153703276634621E-2</v>
      </c>
    </row>
    <row r="31" spans="1:14" ht="14.25" customHeight="1">
      <c r="B31" s="354">
        <v>1948</v>
      </c>
      <c r="C31" s="369">
        <v>174.815</v>
      </c>
      <c r="D31" s="369">
        <v>54.482999999999997</v>
      </c>
      <c r="E31" s="369">
        <v>28.9</v>
      </c>
      <c r="F31" s="369">
        <v>81.06</v>
      </c>
      <c r="G31" s="369">
        <v>10.372000000000014</v>
      </c>
      <c r="H31" s="355">
        <v>0.31166089866430224</v>
      </c>
      <c r="I31" s="355">
        <v>0.16531762148557044</v>
      </c>
      <c r="J31" s="355">
        <v>0.46369018676886997</v>
      </c>
      <c r="K31" s="355">
        <v>5.9331293081257411E-2</v>
      </c>
    </row>
    <row r="32" spans="1:14" ht="14.25" customHeight="1">
      <c r="B32" s="354">
        <v>1949</v>
      </c>
      <c r="C32" s="369">
        <v>197.184</v>
      </c>
      <c r="D32" s="369">
        <v>60.741</v>
      </c>
      <c r="E32" s="369">
        <v>32.200000000000003</v>
      </c>
      <c r="F32" s="369">
        <v>92.72</v>
      </c>
      <c r="G32" s="369">
        <v>11.522999999999996</v>
      </c>
      <c r="H32" s="355">
        <v>0.3080422346640701</v>
      </c>
      <c r="I32" s="355">
        <v>0.16329925348912691</v>
      </c>
      <c r="J32" s="355">
        <v>0.47022070756247969</v>
      </c>
      <c r="K32" s="355">
        <v>5.8437804284323255E-2</v>
      </c>
    </row>
    <row r="33" spans="2:11" ht="14.25" customHeight="1">
      <c r="B33" s="354">
        <v>1950</v>
      </c>
      <c r="C33" s="369">
        <v>212.89085900000001</v>
      </c>
      <c r="D33" s="369">
        <v>63.676796000000003</v>
      </c>
      <c r="E33" s="369">
        <v>36.200000000000003</v>
      </c>
      <c r="F33" s="369">
        <v>100.85</v>
      </c>
      <c r="G33" s="369">
        <v>12.164062999999999</v>
      </c>
      <c r="H33" s="355">
        <v>0.29910535519986792</v>
      </c>
      <c r="I33" s="355">
        <v>0.17004018007179914</v>
      </c>
      <c r="J33" s="355">
        <v>0.47371691050389342</v>
      </c>
      <c r="K33" s="355">
        <v>5.7137554224439474E-2</v>
      </c>
    </row>
    <row r="34" spans="2:11" ht="14.25" customHeight="1">
      <c r="B34" s="354">
        <v>1951</v>
      </c>
      <c r="C34" s="369">
        <v>234.37329699999998</v>
      </c>
      <c r="D34" s="369">
        <v>69.200190000000006</v>
      </c>
      <c r="E34" s="369">
        <v>39.700000000000003</v>
      </c>
      <c r="F34" s="369">
        <v>111.55200000000001</v>
      </c>
      <c r="G34" s="369">
        <v>13.921106999999949</v>
      </c>
      <c r="H34" s="355">
        <v>0.29525628937156612</v>
      </c>
      <c r="I34" s="355">
        <v>0.1693878974617147</v>
      </c>
      <c r="J34" s="355">
        <v>0.47595865837907303</v>
      </c>
      <c r="K34" s="355">
        <v>5.9397154787646095E-2</v>
      </c>
    </row>
    <row r="35" spans="2:11" ht="14.25" customHeight="1">
      <c r="B35" s="354">
        <v>1952</v>
      </c>
      <c r="C35" s="369">
        <v>241.826483</v>
      </c>
      <c r="D35" s="369">
        <v>71.394148000000001</v>
      </c>
      <c r="E35" s="369">
        <v>41.8</v>
      </c>
      <c r="F35" s="369">
        <v>116.66200000000001</v>
      </c>
      <c r="G35" s="369">
        <v>11.970334999999977</v>
      </c>
      <c r="H35" s="355">
        <v>0.29522882322197941</v>
      </c>
      <c r="I35" s="355">
        <v>0.17285120918704341</v>
      </c>
      <c r="J35" s="355">
        <v>0.48242028148753258</v>
      </c>
      <c r="K35" s="355">
        <v>4.949968610344458E-2</v>
      </c>
    </row>
    <row r="36" spans="2:11" ht="14.25" customHeight="1">
      <c r="B36" s="354">
        <v>1953</v>
      </c>
      <c r="C36" s="369">
        <v>257.305837</v>
      </c>
      <c r="D36" s="369">
        <v>73.427700000000002</v>
      </c>
      <c r="E36" s="369">
        <v>48.2</v>
      </c>
      <c r="F36" s="369">
        <v>124.55200000000001</v>
      </c>
      <c r="G36" s="369">
        <v>11.126136999999972</v>
      </c>
      <c r="H36" s="355">
        <v>0.2853712953274356</v>
      </c>
      <c r="I36" s="355">
        <v>0.18732571542867876</v>
      </c>
      <c r="J36" s="355">
        <v>0.4840620852297261</v>
      </c>
      <c r="K36" s="355">
        <v>4.3240904014159504E-2</v>
      </c>
    </row>
    <row r="37" spans="2:11" ht="14.25" customHeight="1">
      <c r="B37" s="354">
        <v>1954</v>
      </c>
      <c r="C37" s="369">
        <v>269.72565299999997</v>
      </c>
      <c r="D37" s="369">
        <v>75.697888000000006</v>
      </c>
      <c r="E37" s="369">
        <v>53.8</v>
      </c>
      <c r="F37" s="369">
        <v>128.113</v>
      </c>
      <c r="G37" s="369">
        <v>12.114764999999977</v>
      </c>
      <c r="H37" s="355">
        <v>0.28064771429063895</v>
      </c>
      <c r="I37" s="355">
        <v>0.1994619325289019</v>
      </c>
      <c r="J37" s="355">
        <v>0.47497521490846112</v>
      </c>
      <c r="K37" s="355">
        <v>4.4915138271998098E-2</v>
      </c>
    </row>
    <row r="38" spans="2:11" ht="14.25" customHeight="1">
      <c r="B38" s="354">
        <v>1955</v>
      </c>
      <c r="C38" s="369">
        <v>290.94938100000007</v>
      </c>
      <c r="D38" s="369">
        <v>77.774831000000006</v>
      </c>
      <c r="E38" s="369">
        <v>60.6</v>
      </c>
      <c r="F38" s="369">
        <v>140.012</v>
      </c>
      <c r="G38" s="369">
        <v>12.562550000000044</v>
      </c>
      <c r="H38" s="355">
        <v>0.26731395933095314</v>
      </c>
      <c r="I38" s="355">
        <v>0.20828365329981571</v>
      </c>
      <c r="J38" s="355">
        <v>0.48122460174610221</v>
      </c>
      <c r="K38" s="355">
        <v>4.3177785623128857E-2</v>
      </c>
    </row>
    <row r="39" spans="2:11" ht="14.25" customHeight="1">
      <c r="B39" s="354">
        <v>1956</v>
      </c>
      <c r="C39" s="369">
        <v>301.10075100000006</v>
      </c>
      <c r="D39" s="369">
        <v>82.128129999999999</v>
      </c>
      <c r="E39" s="369">
        <v>63.8</v>
      </c>
      <c r="F39" s="369">
        <v>142.066</v>
      </c>
      <c r="G39" s="369">
        <v>13.106621000000018</v>
      </c>
      <c r="H39" s="355">
        <v>0.27275963187484703</v>
      </c>
      <c r="I39" s="355">
        <v>0.21188920913717676</v>
      </c>
      <c r="J39" s="355">
        <v>0.47182213770034725</v>
      </c>
      <c r="K39" s="355">
        <v>4.352902128762879E-2</v>
      </c>
    </row>
    <row r="40" spans="2:11" ht="14.25" customHeight="1">
      <c r="B40" s="354">
        <v>1957</v>
      </c>
      <c r="C40" s="369">
        <v>309.40608299999997</v>
      </c>
      <c r="D40" s="369">
        <v>83.359588000000002</v>
      </c>
      <c r="E40" s="369">
        <v>68.7</v>
      </c>
      <c r="F40" s="369">
        <v>143.89500000000001</v>
      </c>
      <c r="G40" s="369">
        <v>13.451494999999909</v>
      </c>
      <c r="H40" s="355">
        <v>0.26941806441471938</v>
      </c>
      <c r="I40" s="355">
        <v>0.22203829780554124</v>
      </c>
      <c r="J40" s="355">
        <v>0.46506842594946662</v>
      </c>
      <c r="K40" s="355">
        <v>4.3475211830272614E-2</v>
      </c>
    </row>
    <row r="41" spans="2:11" ht="14.25" customHeight="1">
      <c r="B41" s="354">
        <v>1958</v>
      </c>
      <c r="C41" s="369">
        <v>308.45711399999999</v>
      </c>
      <c r="D41" s="369">
        <v>80.119051000000013</v>
      </c>
      <c r="E41" s="369">
        <v>70.900000000000006</v>
      </c>
      <c r="F41" s="369">
        <v>144.07</v>
      </c>
      <c r="G41" s="369">
        <v>13.36806299999995</v>
      </c>
      <c r="H41" s="355">
        <v>0.25974129745634594</v>
      </c>
      <c r="I41" s="355">
        <v>0.22985367100335383</v>
      </c>
      <c r="J41" s="355">
        <v>0.46706654980893064</v>
      </c>
      <c r="K41" s="355">
        <v>4.333848173136947E-2</v>
      </c>
    </row>
    <row r="42" spans="2:11" ht="14.25" customHeight="1">
      <c r="B42" s="354">
        <v>1959</v>
      </c>
      <c r="C42" s="369">
        <v>308.21458799999999</v>
      </c>
      <c r="D42" s="369">
        <v>79.806826999999998</v>
      </c>
      <c r="E42" s="369">
        <v>72.8</v>
      </c>
      <c r="F42" s="369">
        <v>141.983</v>
      </c>
      <c r="G42" s="369">
        <v>13.624760999999978</v>
      </c>
      <c r="H42" s="355">
        <v>0.25893267258329772</v>
      </c>
      <c r="I42" s="355">
        <v>0.23619907309513852</v>
      </c>
      <c r="J42" s="355">
        <v>0.46066281586905294</v>
      </c>
      <c r="K42" s="355">
        <v>4.4205438452510813E-2</v>
      </c>
    </row>
    <row r="43" spans="2:11" ht="14.25" customHeight="1">
      <c r="B43" s="354">
        <v>1960</v>
      </c>
      <c r="C43" s="369">
        <v>321.60308900000001</v>
      </c>
      <c r="D43" s="369">
        <v>81.381</v>
      </c>
      <c r="E43" s="369">
        <v>83.6</v>
      </c>
      <c r="F43" s="369">
        <v>141.9</v>
      </c>
      <c r="G43" s="369">
        <v>14.72208900000004</v>
      </c>
      <c r="H43" s="355">
        <v>0.25304794258366092</v>
      </c>
      <c r="I43" s="355">
        <v>0.2599477519321961</v>
      </c>
      <c r="J43" s="355">
        <v>0.44122710525333292</v>
      </c>
      <c r="K43" s="355">
        <v>4.577720023081009E-2</v>
      </c>
    </row>
    <row r="44" spans="2:11" ht="14.25" customHeight="1">
      <c r="B44" s="354">
        <v>1961</v>
      </c>
      <c r="C44" s="369">
        <v>334.11999500000002</v>
      </c>
      <c r="D44" s="369">
        <v>82.258160000000004</v>
      </c>
      <c r="E44" s="369">
        <v>95.8</v>
      </c>
      <c r="F44" s="369">
        <v>141.1</v>
      </c>
      <c r="G44" s="369">
        <v>14.961835000000065</v>
      </c>
      <c r="H44" s="355">
        <v>0.24619346711052117</v>
      </c>
      <c r="I44" s="355">
        <v>0.28672333722499904</v>
      </c>
      <c r="J44" s="355">
        <v>0.42230337038045263</v>
      </c>
      <c r="K44" s="355">
        <v>4.4779825284027269E-2</v>
      </c>
    </row>
    <row r="45" spans="2:11" ht="14.25" customHeight="1">
      <c r="B45" s="354">
        <v>1962</v>
      </c>
      <c r="C45" s="369">
        <v>348.24250900000004</v>
      </c>
      <c r="D45" s="369">
        <v>85.368707999999998</v>
      </c>
      <c r="E45" s="369">
        <v>104.8</v>
      </c>
      <c r="F45" s="369">
        <v>142.19999999999999</v>
      </c>
      <c r="G45" s="369">
        <v>15.873801000000071</v>
      </c>
      <c r="H45" s="355">
        <v>0.24514154875905741</v>
      </c>
      <c r="I45" s="355">
        <v>0.30093971095297839</v>
      </c>
      <c r="J45" s="355">
        <v>0.40833613451825884</v>
      </c>
      <c r="K45" s="355">
        <v>4.5582605769705353E-2</v>
      </c>
    </row>
    <row r="46" spans="2:11" ht="14.25" customHeight="1">
      <c r="B46" s="354">
        <v>1963</v>
      </c>
      <c r="C46" s="369">
        <v>360.87765400000001</v>
      </c>
      <c r="D46" s="369">
        <v>90.140615999999994</v>
      </c>
      <c r="E46" s="369">
        <v>108.7</v>
      </c>
      <c r="F46" s="369">
        <v>145.5</v>
      </c>
      <c r="G46" s="369">
        <v>16.537037999999995</v>
      </c>
      <c r="H46" s="355">
        <v>0.24978165037616873</v>
      </c>
      <c r="I46" s="355">
        <v>0.30121011593585678</v>
      </c>
      <c r="J46" s="355">
        <v>0.40318373384238415</v>
      </c>
      <c r="K46" s="355">
        <v>4.5824499845590318E-2</v>
      </c>
    </row>
    <row r="47" spans="2:11" ht="14.25" customHeight="1">
      <c r="B47" s="354">
        <v>1964</v>
      </c>
      <c r="C47" s="369">
        <v>367.87062500000002</v>
      </c>
      <c r="D47" s="369">
        <v>94.604849999999999</v>
      </c>
      <c r="E47" s="369">
        <v>114.2</v>
      </c>
      <c r="F47" s="369">
        <v>142.69999999999999</v>
      </c>
      <c r="G47" s="369">
        <v>16.365775000000042</v>
      </c>
      <c r="H47" s="355">
        <v>0.25716880764806921</v>
      </c>
      <c r="I47" s="355">
        <v>0.31043522434007881</v>
      </c>
      <c r="J47" s="355">
        <v>0.38790811307643819</v>
      </c>
      <c r="K47" s="355">
        <v>4.4487854935413886E-2</v>
      </c>
    </row>
    <row r="48" spans="2:11" ht="14.25" customHeight="1">
      <c r="B48" s="354">
        <v>1965</v>
      </c>
      <c r="C48" s="369">
        <v>352.74479700000001</v>
      </c>
      <c r="D48" s="369">
        <v>86.461728000000008</v>
      </c>
      <c r="E48" s="369">
        <v>112.5</v>
      </c>
      <c r="F48" s="369">
        <v>138.30000000000001</v>
      </c>
      <c r="G48" s="369">
        <v>15.483069</v>
      </c>
      <c r="H48" s="355">
        <v>0.24511127799852425</v>
      </c>
      <c r="I48" s="355">
        <v>0.31892745394625904</v>
      </c>
      <c r="J48" s="355">
        <v>0.39206815005126783</v>
      </c>
      <c r="K48" s="355">
        <v>4.3893118003948899E-2</v>
      </c>
    </row>
    <row r="49" spans="2:11" ht="14.25" customHeight="1">
      <c r="B49" s="354">
        <v>1966</v>
      </c>
      <c r="C49" s="369">
        <v>347.12792099999996</v>
      </c>
      <c r="D49" s="369">
        <v>83.555632000000003</v>
      </c>
      <c r="E49" s="369">
        <v>115.3</v>
      </c>
      <c r="F49" s="369">
        <v>133.69999999999999</v>
      </c>
      <c r="G49" s="369">
        <v>14.572288999999955</v>
      </c>
      <c r="H49" s="355">
        <v>0.24070559279499737</v>
      </c>
      <c r="I49" s="355">
        <v>0.33215420893786302</v>
      </c>
      <c r="J49" s="355">
        <v>0.38516060481346298</v>
      </c>
      <c r="K49" s="355">
        <v>4.1979593453676571E-2</v>
      </c>
    </row>
    <row r="50" spans="2:11" ht="14.25" customHeight="1">
      <c r="B50" s="354">
        <v>1967</v>
      </c>
      <c r="C50" s="369">
        <v>338.792958</v>
      </c>
      <c r="D50" s="369">
        <v>83.040990999999991</v>
      </c>
      <c r="E50" s="369">
        <v>115.9</v>
      </c>
      <c r="F50" s="369">
        <v>126.1</v>
      </c>
      <c r="G50" s="369">
        <v>13.751967000000036</v>
      </c>
      <c r="H50" s="355">
        <v>0.24510837382871456</v>
      </c>
      <c r="I50" s="355">
        <v>0.34209683897857168</v>
      </c>
      <c r="J50" s="355">
        <v>0.37220372213285496</v>
      </c>
      <c r="K50" s="355">
        <v>4.0591065059858877E-2</v>
      </c>
    </row>
    <row r="51" spans="2:11" ht="14.25" customHeight="1">
      <c r="B51" s="354">
        <v>1968</v>
      </c>
      <c r="C51" s="369">
        <v>348.62928499999998</v>
      </c>
      <c r="D51" s="369">
        <v>87.870881999999995</v>
      </c>
      <c r="E51" s="369">
        <v>121.7</v>
      </c>
      <c r="F51" s="369">
        <v>125.4</v>
      </c>
      <c r="G51" s="369">
        <v>13.658403000000021</v>
      </c>
      <c r="H51" s="355">
        <v>0.25204676078775196</v>
      </c>
      <c r="I51" s="355">
        <v>0.34908140318734271</v>
      </c>
      <c r="J51" s="355">
        <v>0.3596943957246736</v>
      </c>
      <c r="K51" s="355">
        <v>3.9177440300231868E-2</v>
      </c>
    </row>
    <row r="52" spans="2:11" ht="14.25" customHeight="1">
      <c r="B52" s="354">
        <v>1969</v>
      </c>
      <c r="C52" s="369">
        <v>361.977192</v>
      </c>
      <c r="D52" s="369">
        <v>92.709580000000003</v>
      </c>
      <c r="E52" s="369">
        <v>128.1</v>
      </c>
      <c r="F52" s="369">
        <v>126.5</v>
      </c>
      <c r="G52" s="369">
        <v>14.66761200000002</v>
      </c>
      <c r="H52" s="355">
        <v>0.25611994912651848</v>
      </c>
      <c r="I52" s="355">
        <v>0.35388970032122907</v>
      </c>
      <c r="J52" s="355">
        <v>0.34946953232346195</v>
      </c>
      <c r="K52" s="355">
        <v>4.0520818228790556E-2</v>
      </c>
    </row>
    <row r="53" spans="2:11" ht="14.25" customHeight="1">
      <c r="B53" s="354">
        <v>1970</v>
      </c>
      <c r="C53" s="369">
        <v>369.24586699999998</v>
      </c>
      <c r="D53" s="369">
        <v>93.034225000000006</v>
      </c>
      <c r="E53" s="369">
        <v>134.30000000000001</v>
      </c>
      <c r="F53" s="369">
        <v>127.2</v>
      </c>
      <c r="G53" s="369">
        <v>14.711641999999983</v>
      </c>
      <c r="H53" s="355">
        <v>0.25195739022313829</v>
      </c>
      <c r="I53" s="355">
        <v>0.36371429446493986</v>
      </c>
      <c r="J53" s="355">
        <v>0.3444859140427427</v>
      </c>
      <c r="K53" s="355">
        <v>3.9842401269179227E-2</v>
      </c>
    </row>
    <row r="54" spans="2:11" ht="14.25" customHeight="1">
      <c r="B54" s="354">
        <v>1971</v>
      </c>
      <c r="C54" s="369">
        <v>362.73909299999997</v>
      </c>
      <c r="D54" s="369">
        <v>90.516638</v>
      </c>
      <c r="E54" s="369">
        <v>135.4</v>
      </c>
      <c r="F54" s="369">
        <v>122.9</v>
      </c>
      <c r="G54" s="369">
        <v>13.922454999999957</v>
      </c>
      <c r="H54" s="355">
        <v>0.24953648434027487</v>
      </c>
      <c r="I54" s="355">
        <v>0.37327104415514434</v>
      </c>
      <c r="J54" s="355">
        <v>0.33881101422944787</v>
      </c>
      <c r="K54" s="355">
        <v>3.8381457275132896E-2</v>
      </c>
    </row>
    <row r="55" spans="2:11" ht="14.25" customHeight="1">
      <c r="B55" s="354">
        <v>1972</v>
      </c>
      <c r="C55" s="369">
        <v>358.91426799999999</v>
      </c>
      <c r="D55" s="369">
        <v>95.726839000000012</v>
      </c>
      <c r="E55" s="369">
        <v>132.1</v>
      </c>
      <c r="F55" s="369">
        <v>116.4</v>
      </c>
      <c r="G55" s="369">
        <v>14.687428999999952</v>
      </c>
      <c r="H55" s="355">
        <v>0.26671226957185223</v>
      </c>
      <c r="I55" s="355">
        <v>0.36805446809375658</v>
      </c>
      <c r="J55" s="355">
        <v>0.32431143138617163</v>
      </c>
      <c r="K55" s="355">
        <v>4.0921830948219509E-2</v>
      </c>
    </row>
    <row r="56" spans="2:11" ht="14.25" customHeight="1">
      <c r="B56" s="354">
        <v>1973</v>
      </c>
      <c r="C56" s="369">
        <v>364.971</v>
      </c>
      <c r="D56" s="369">
        <v>101.733</v>
      </c>
      <c r="E56" s="369">
        <v>135.30000000000001</v>
      </c>
      <c r="F56" s="369">
        <v>111</v>
      </c>
      <c r="G56" s="369">
        <v>16.937999999999988</v>
      </c>
      <c r="H56" s="355">
        <v>0.27874269462505241</v>
      </c>
      <c r="I56" s="355">
        <v>0.37071438552652131</v>
      </c>
      <c r="J56" s="355">
        <v>0.30413375309271146</v>
      </c>
      <c r="K56" s="355">
        <v>4.6409166755714805E-2</v>
      </c>
    </row>
    <row r="57" spans="2:11" ht="14.25" customHeight="1">
      <c r="B57" s="354">
        <v>1974</v>
      </c>
      <c r="C57" s="369">
        <v>369.59800000000001</v>
      </c>
      <c r="D57" s="369">
        <v>109.50700000000001</v>
      </c>
      <c r="E57" s="369">
        <v>133.5</v>
      </c>
      <c r="F57" s="369">
        <v>110.1</v>
      </c>
      <c r="G57" s="369">
        <v>16.491000000000042</v>
      </c>
      <c r="H57" s="355">
        <v>0.29628677644359547</v>
      </c>
      <c r="I57" s="355">
        <v>0.36120325326435748</v>
      </c>
      <c r="J57" s="355">
        <v>0.29789122235509929</v>
      </c>
      <c r="K57" s="355">
        <v>4.4618747936947825E-2</v>
      </c>
    </row>
    <row r="58" spans="2:11" ht="14.25" customHeight="1">
      <c r="B58" s="354">
        <v>1975</v>
      </c>
      <c r="C58" s="369">
        <v>370.08300000000003</v>
      </c>
      <c r="D58" s="369">
        <v>107.426</v>
      </c>
      <c r="E58" s="369">
        <v>139.9</v>
      </c>
      <c r="F58" s="369">
        <v>106.8</v>
      </c>
      <c r="G58" s="369">
        <v>15.956999999999994</v>
      </c>
      <c r="H58" s="355">
        <v>0.29027542470202627</v>
      </c>
      <c r="I58" s="355">
        <v>0.37802330828489822</v>
      </c>
      <c r="J58" s="355">
        <v>0.28858391225752056</v>
      </c>
      <c r="K58" s="355">
        <v>4.3117354755554817E-2</v>
      </c>
    </row>
    <row r="59" spans="2:11" ht="14.25" customHeight="1">
      <c r="B59" s="354">
        <v>1976</v>
      </c>
      <c r="C59" s="369">
        <v>381.43200000000002</v>
      </c>
      <c r="D59" s="369">
        <v>119.10299999999999</v>
      </c>
      <c r="E59" s="369">
        <v>143.6</v>
      </c>
      <c r="F59" s="369">
        <v>103.3</v>
      </c>
      <c r="G59" s="369">
        <v>15.42900000000003</v>
      </c>
      <c r="H59" s="355">
        <v>0.31225224941798274</v>
      </c>
      <c r="I59" s="355">
        <v>0.37647601669498099</v>
      </c>
      <c r="J59" s="355">
        <v>0.27082153568657058</v>
      </c>
      <c r="K59" s="355">
        <v>4.0450198200465692E-2</v>
      </c>
    </row>
    <row r="60" spans="2:11" ht="14.25" customHeight="1">
      <c r="B60" s="354">
        <v>1977</v>
      </c>
      <c r="C60" s="369">
        <v>376.65300000000002</v>
      </c>
      <c r="D60" s="369">
        <v>107.82</v>
      </c>
      <c r="E60" s="369">
        <v>149</v>
      </c>
      <c r="F60" s="369">
        <v>104.7</v>
      </c>
      <c r="G60" s="369">
        <v>15.133000000000038</v>
      </c>
      <c r="H60" s="355">
        <v>0.28625817396914399</v>
      </c>
      <c r="I60" s="355">
        <v>0.39558957448898585</v>
      </c>
      <c r="J60" s="355">
        <v>0.27797468757715987</v>
      </c>
      <c r="K60" s="355">
        <v>4.0177563964710325E-2</v>
      </c>
    </row>
    <row r="61" spans="2:11" ht="14.25" customHeight="1">
      <c r="B61" s="354">
        <v>1978</v>
      </c>
      <c r="C61" s="369">
        <v>376.851</v>
      </c>
      <c r="D61" s="369">
        <v>109.238</v>
      </c>
      <c r="E61" s="369">
        <v>149.4</v>
      </c>
      <c r="F61" s="369">
        <v>103.9</v>
      </c>
      <c r="G61" s="369">
        <v>14.312999999999988</v>
      </c>
      <c r="H61" s="355">
        <v>0.28987053238547861</v>
      </c>
      <c r="I61" s="355">
        <v>0.39644315657912543</v>
      </c>
      <c r="J61" s="355">
        <v>0.27570578292216291</v>
      </c>
      <c r="K61" s="355">
        <v>3.7980528113233047E-2</v>
      </c>
    </row>
    <row r="62" spans="2:11" ht="14.25" customHeight="1">
      <c r="B62" s="354">
        <v>1979</v>
      </c>
      <c r="C62" s="369">
        <v>386.67099999999999</v>
      </c>
      <c r="D62" s="369">
        <v>116.363</v>
      </c>
      <c r="E62" s="369">
        <v>155.1</v>
      </c>
      <c r="F62" s="369">
        <v>101</v>
      </c>
      <c r="G62" s="369">
        <v>14.208000000000027</v>
      </c>
      <c r="H62" s="355">
        <v>0.30093542055132139</v>
      </c>
      <c r="I62" s="355">
        <v>0.4011161943874767</v>
      </c>
      <c r="J62" s="355">
        <v>0.2612039692658617</v>
      </c>
      <c r="K62" s="355">
        <v>3.6744415795340296E-2</v>
      </c>
    </row>
    <row r="63" spans="2:11" ht="14.25" customHeight="1">
      <c r="B63" s="354">
        <v>1980</v>
      </c>
      <c r="C63" s="369">
        <v>387.95874600000002</v>
      </c>
      <c r="D63" s="369">
        <v>117.652</v>
      </c>
      <c r="E63" s="369">
        <v>161.74964600000001</v>
      </c>
      <c r="F63" s="369">
        <v>96.347100000000012</v>
      </c>
      <c r="G63" s="369">
        <v>12.20999999999998</v>
      </c>
      <c r="H63" s="355">
        <v>0.30325904806383719</v>
      </c>
      <c r="I63" s="355">
        <v>0.41692486035615756</v>
      </c>
      <c r="J63" s="355">
        <v>0.24834367311827532</v>
      </c>
      <c r="K63" s="355">
        <v>3.1472418461729892E-2</v>
      </c>
    </row>
    <row r="64" spans="2:11" ht="14.25" customHeight="1">
      <c r="B64" s="354">
        <v>1981</v>
      </c>
      <c r="C64" s="369">
        <v>397.38336800000002</v>
      </c>
      <c r="D64" s="369">
        <v>119.471</v>
      </c>
      <c r="E64" s="369">
        <v>168.03836799999999</v>
      </c>
      <c r="F64" s="369">
        <v>98.695999999999998</v>
      </c>
      <c r="G64" s="369">
        <v>11.177999999999997</v>
      </c>
      <c r="H64" s="355">
        <v>0.30064418800738535</v>
      </c>
      <c r="I64" s="355">
        <v>0.42286210629731236</v>
      </c>
      <c r="J64" s="355">
        <v>0.2483646975381214</v>
      </c>
      <c r="K64" s="355">
        <v>2.8129008157180842E-2</v>
      </c>
    </row>
    <row r="65" spans="2:11" ht="14.25" customHeight="1">
      <c r="B65" s="354">
        <v>1982</v>
      </c>
      <c r="C65" s="369">
        <v>403.39038199999999</v>
      </c>
      <c r="D65" s="369">
        <v>117.229</v>
      </c>
      <c r="E65" s="369">
        <v>173.708392</v>
      </c>
      <c r="F65" s="369">
        <v>102.32999000000001</v>
      </c>
      <c r="G65" s="369">
        <v>10.12299999999999</v>
      </c>
      <c r="H65" s="355">
        <v>0.29060930857791251</v>
      </c>
      <c r="I65" s="355">
        <v>0.43062105531311357</v>
      </c>
      <c r="J65" s="355">
        <v>0.25367483848437422</v>
      </c>
      <c r="K65" s="355">
        <v>2.5094797624599763E-2</v>
      </c>
    </row>
    <row r="66" spans="2:11" ht="14.25" customHeight="1">
      <c r="B66" s="354">
        <v>1983</v>
      </c>
      <c r="C66" s="369">
        <v>402.33341899999999</v>
      </c>
      <c r="D66" s="369">
        <v>117.39100000000001</v>
      </c>
      <c r="E66" s="369">
        <v>172.64041900000001</v>
      </c>
      <c r="F66" s="369">
        <v>105.328</v>
      </c>
      <c r="G66" s="369">
        <v>6.9739999999999895</v>
      </c>
      <c r="H66" s="355">
        <v>0.29177541426157294</v>
      </c>
      <c r="I66" s="355">
        <v>0.42909788460798981</v>
      </c>
      <c r="J66" s="355">
        <v>0.26179281915430447</v>
      </c>
      <c r="K66" s="355">
        <v>1.7333881976132809E-2</v>
      </c>
    </row>
    <row r="67" spans="2:11" ht="14.25" customHeight="1">
      <c r="B67" s="354">
        <v>1984</v>
      </c>
      <c r="C67" s="369">
        <v>423.04393499999998</v>
      </c>
      <c r="D67" s="369">
        <v>120.571</v>
      </c>
      <c r="E67" s="369">
        <v>185.240881</v>
      </c>
      <c r="F67" s="369">
        <v>111.100054</v>
      </c>
      <c r="G67" s="369">
        <v>6.132000000000005</v>
      </c>
      <c r="H67" s="355">
        <v>0.28500822260931363</v>
      </c>
      <c r="I67" s="355">
        <v>0.43787622436898904</v>
      </c>
      <c r="J67" s="355">
        <v>0.26262060464239961</v>
      </c>
      <c r="K67" s="355">
        <v>1.449494837929778E-2</v>
      </c>
    </row>
    <row r="68" spans="2:11" ht="14.25" customHeight="1">
      <c r="B68" s="354">
        <v>1985</v>
      </c>
      <c r="C68" s="369">
        <v>432.87375300000002</v>
      </c>
      <c r="D68" s="369">
        <v>114.503</v>
      </c>
      <c r="E68" s="369">
        <v>196.816236</v>
      </c>
      <c r="F68" s="369">
        <v>115.339517</v>
      </c>
      <c r="G68" s="369">
        <v>6.2150000000000318</v>
      </c>
      <c r="H68" s="355">
        <v>0.26451823240943878</v>
      </c>
      <c r="I68" s="355">
        <v>0.45467352694862972</v>
      </c>
      <c r="J68" s="355">
        <v>0.26645070577887403</v>
      </c>
      <c r="K68" s="355">
        <v>1.4357534863057478E-2</v>
      </c>
    </row>
    <row r="69" spans="2:11" ht="14.25" customHeight="1">
      <c r="B69" s="354">
        <v>1986</v>
      </c>
      <c r="C69" s="369">
        <v>425.62114300000002</v>
      </c>
      <c r="D69" s="369">
        <v>108.651</v>
      </c>
      <c r="E69" s="369">
        <v>196.42314300000001</v>
      </c>
      <c r="F69" s="369">
        <v>114.83799999999999</v>
      </c>
      <c r="G69" s="369">
        <v>5.7090000000000032</v>
      </c>
      <c r="H69" s="355">
        <v>0.25527632211635687</v>
      </c>
      <c r="I69" s="355">
        <v>0.46149761643772474</v>
      </c>
      <c r="J69" s="355">
        <v>0.2698127240356572</v>
      </c>
      <c r="K69" s="355">
        <v>1.3413337410261131E-2</v>
      </c>
    </row>
    <row r="70" spans="2:11" ht="14.25" customHeight="1">
      <c r="B70" s="354">
        <v>1987</v>
      </c>
      <c r="C70" s="369">
        <v>417.59671999999995</v>
      </c>
      <c r="D70" s="369">
        <v>103.614</v>
      </c>
      <c r="E70" s="369">
        <v>196.34772000000001</v>
      </c>
      <c r="F70" s="369">
        <v>112.39700000000001</v>
      </c>
      <c r="G70" s="369">
        <v>5.2379999999999427</v>
      </c>
      <c r="H70" s="355">
        <v>0.24811976492535673</v>
      </c>
      <c r="I70" s="355">
        <v>0.47018501486314362</v>
      </c>
      <c r="J70" s="355">
        <v>0.26915201824382151</v>
      </c>
      <c r="K70" s="355">
        <v>1.2543201967678155E-2</v>
      </c>
    </row>
    <row r="71" spans="2:11" ht="14.25" customHeight="1">
      <c r="B71" s="354">
        <v>1988</v>
      </c>
      <c r="C71" s="369">
        <v>418.70519100000001</v>
      </c>
      <c r="D71" s="369">
        <v>103.509</v>
      </c>
      <c r="E71" s="369">
        <v>200.290459</v>
      </c>
      <c r="F71" s="369">
        <v>109.792732</v>
      </c>
      <c r="G71" s="369">
        <v>5.1129999999999995</v>
      </c>
      <c r="H71" s="355">
        <v>0.24721212496264466</v>
      </c>
      <c r="I71" s="355">
        <v>0.4783567610462226</v>
      </c>
      <c r="J71" s="355">
        <v>0.26221965803141906</v>
      </c>
      <c r="K71" s="355">
        <v>1.2211455959713667E-2</v>
      </c>
    </row>
    <row r="72" spans="2:11" ht="14.25" customHeight="1">
      <c r="B72" s="354">
        <v>1989</v>
      </c>
      <c r="C72" s="369">
        <v>410.66625399999998</v>
      </c>
      <c r="D72" s="369">
        <v>104.21</v>
      </c>
      <c r="E72" s="369">
        <v>195.138161</v>
      </c>
      <c r="F72" s="369">
        <v>105.65209299999999</v>
      </c>
      <c r="G72" s="369">
        <v>5.6659999999999968</v>
      </c>
      <c r="H72" s="355">
        <v>0.25375837187732497</v>
      </c>
      <c r="I72" s="355">
        <v>0.47517457083288855</v>
      </c>
      <c r="J72" s="355">
        <v>0.25726996550342313</v>
      </c>
      <c r="K72" s="355">
        <v>1.379709178636333E-2</v>
      </c>
    </row>
    <row r="73" spans="2:11" ht="14.25" customHeight="1">
      <c r="B73" s="354">
        <v>1990</v>
      </c>
      <c r="C73" s="369">
        <v>356.51281699999998</v>
      </c>
      <c r="D73" s="369">
        <v>102.181</v>
      </c>
      <c r="E73" s="369">
        <v>168.045017</v>
      </c>
      <c r="F73" s="369">
        <v>80.878799999999998</v>
      </c>
      <c r="G73" s="369">
        <v>5.4079999999999586</v>
      </c>
      <c r="H73" s="355">
        <v>0.28661241651797331</v>
      </c>
      <c r="I73" s="355">
        <v>0.47135757534349743</v>
      </c>
      <c r="J73" s="355">
        <v>0.22686084803509324</v>
      </c>
      <c r="K73" s="355">
        <v>1.5169160103435941E-2</v>
      </c>
    </row>
    <row r="74" spans="2:11" ht="14.25" customHeight="1">
      <c r="B74" s="354">
        <v>1991</v>
      </c>
      <c r="C74" s="369">
        <v>279.40260999999998</v>
      </c>
      <c r="D74" s="369">
        <v>106.361</v>
      </c>
      <c r="E74" s="369">
        <v>116.783591</v>
      </c>
      <c r="F74" s="369">
        <v>50.885019</v>
      </c>
      <c r="G74" s="369">
        <v>5.3729999999999905</v>
      </c>
      <c r="H74" s="355">
        <v>0.38067289349945588</v>
      </c>
      <c r="I74" s="355">
        <v>0.41797602033853587</v>
      </c>
      <c r="J74" s="355">
        <v>0.18212077188541653</v>
      </c>
      <c r="K74" s="355">
        <v>1.9230314276591727E-2</v>
      </c>
    </row>
    <row r="75" spans="2:11" ht="14.25" customHeight="1">
      <c r="B75" s="354">
        <v>1992</v>
      </c>
      <c r="C75" s="369">
        <v>241.807489</v>
      </c>
      <c r="D75" s="369">
        <v>107.50461</v>
      </c>
      <c r="E75" s="369">
        <v>93.143000000000001</v>
      </c>
      <c r="F75" s="369">
        <v>36.275348999999999</v>
      </c>
      <c r="G75" s="369">
        <v>4.8845300000000123</v>
      </c>
      <c r="H75" s="355">
        <v>0.44458759505169831</v>
      </c>
      <c r="I75" s="355">
        <v>0.38519485225703659</v>
      </c>
      <c r="J75" s="355">
        <v>0.15001747526520984</v>
      </c>
      <c r="K75" s="355">
        <v>2.0200077426055289E-2</v>
      </c>
    </row>
    <row r="76" spans="2:11" ht="14.25" customHeight="1">
      <c r="B76" s="354">
        <v>1993</v>
      </c>
      <c r="C76" s="369">
        <v>221.80157899999998</v>
      </c>
      <c r="D76" s="369">
        <v>102.095692</v>
      </c>
      <c r="E76" s="369">
        <v>87.356549000000001</v>
      </c>
      <c r="F76" s="369">
        <v>28.220976</v>
      </c>
      <c r="G76" s="369">
        <v>4.128361999999953</v>
      </c>
      <c r="H76" s="355">
        <v>0.46030191696696626</v>
      </c>
      <c r="I76" s="355">
        <v>0.39384998697416851</v>
      </c>
      <c r="J76" s="355">
        <v>0.12723523487630359</v>
      </c>
      <c r="K76" s="355">
        <v>1.8612861182561526E-2</v>
      </c>
    </row>
    <row r="77" spans="2:11" ht="14.25" customHeight="1">
      <c r="B77" s="354">
        <v>1994</v>
      </c>
      <c r="C77" s="369">
        <v>207.07731899999999</v>
      </c>
      <c r="D77" s="369">
        <v>101.36194999999999</v>
      </c>
      <c r="E77" s="369">
        <v>79.410422999999994</v>
      </c>
      <c r="F77" s="369">
        <v>22.330241999999998</v>
      </c>
      <c r="G77" s="369">
        <v>3.9747040000000027</v>
      </c>
      <c r="H77" s="355">
        <v>0.48948842147217486</v>
      </c>
      <c r="I77" s="355">
        <v>0.38348199302309877</v>
      </c>
      <c r="J77" s="355">
        <v>0.10783528639367791</v>
      </c>
      <c r="K77" s="355">
        <v>1.9194299111048481E-2</v>
      </c>
    </row>
    <row r="78" spans="2:11" ht="14.25" customHeight="1">
      <c r="B78" s="354">
        <v>1995</v>
      </c>
      <c r="C78" s="369">
        <v>192.73874800000002</v>
      </c>
      <c r="D78" s="369">
        <v>100.18448600000001</v>
      </c>
      <c r="E78" s="369">
        <v>70.668311000000003</v>
      </c>
      <c r="F78" s="369">
        <v>17.617905</v>
      </c>
      <c r="G78" s="369">
        <v>4.2680459999999982</v>
      </c>
      <c r="H78" s="355">
        <v>0.51979421387545799</v>
      </c>
      <c r="I78" s="355">
        <v>0.36665336748996624</v>
      </c>
      <c r="J78" s="355">
        <v>9.1408215435746204E-2</v>
      </c>
      <c r="K78" s="355">
        <v>2.2144203198829527E-2</v>
      </c>
    </row>
    <row r="79" spans="2:11" ht="14.25" customHeight="1">
      <c r="B79" s="354">
        <v>1996</v>
      </c>
      <c r="C79" s="369">
        <v>187.207075</v>
      </c>
      <c r="D79" s="369">
        <v>102.77852800000001</v>
      </c>
      <c r="E79" s="369">
        <v>63.573506999999999</v>
      </c>
      <c r="F79" s="369">
        <v>16.770665000000001</v>
      </c>
      <c r="G79" s="369">
        <v>4.0843749999999943</v>
      </c>
      <c r="H79" s="355">
        <v>0.54900984912028572</v>
      </c>
      <c r="I79" s="355">
        <v>0.33958923293897947</v>
      </c>
      <c r="J79" s="355">
        <v>8.9583499982572784E-2</v>
      </c>
      <c r="K79" s="355">
        <v>2.1817417958162073E-2</v>
      </c>
    </row>
    <row r="80" spans="2:11" ht="14.25" customHeight="1">
      <c r="B80" s="354">
        <v>1997</v>
      </c>
      <c r="C80" s="369">
        <v>177.12906799999999</v>
      </c>
      <c r="D80" s="369">
        <v>99.178585999999996</v>
      </c>
      <c r="E80" s="369">
        <v>59.433775999999995</v>
      </c>
      <c r="F80" s="369">
        <v>14.365478999999999</v>
      </c>
      <c r="G80" s="369">
        <v>4.1512270000000058</v>
      </c>
      <c r="H80" s="355">
        <v>0.55992269998281707</v>
      </c>
      <c r="I80" s="355">
        <v>0.33553937064694539</v>
      </c>
      <c r="J80" s="355">
        <v>8.110175908564031E-2</v>
      </c>
      <c r="K80" s="355">
        <v>2.3436170284597251E-2</v>
      </c>
    </row>
    <row r="81" spans="2:11" ht="14.25" customHeight="1">
      <c r="B81" s="354">
        <v>1998</v>
      </c>
      <c r="C81" s="369">
        <v>166.00695299999998</v>
      </c>
      <c r="D81" s="369">
        <v>97.406344000000004</v>
      </c>
      <c r="E81" s="369">
        <v>50.494754999999998</v>
      </c>
      <c r="F81" s="369">
        <v>13.628746999999999</v>
      </c>
      <c r="G81" s="369">
        <v>4.4771069999999895</v>
      </c>
      <c r="H81" s="355">
        <v>0.58676062803224882</v>
      </c>
      <c r="I81" s="355">
        <v>0.30417253065297817</v>
      </c>
      <c r="J81" s="355">
        <v>8.2097446846096864E-2</v>
      </c>
      <c r="K81" s="355">
        <v>2.6969394468676199E-2</v>
      </c>
    </row>
    <row r="82" spans="2:11" ht="14.25" customHeight="1">
      <c r="B82" s="354">
        <v>1999</v>
      </c>
      <c r="C82" s="369">
        <v>161.255011</v>
      </c>
      <c r="D82" s="369">
        <v>91.906456999999989</v>
      </c>
      <c r="E82" s="369">
        <v>51.033944000000005</v>
      </c>
      <c r="F82" s="369">
        <v>13.799877</v>
      </c>
      <c r="G82" s="369">
        <v>4.5147329999999783</v>
      </c>
      <c r="H82" s="355">
        <v>0.56994481244368889</v>
      </c>
      <c r="I82" s="355">
        <v>0.31647974027920289</v>
      </c>
      <c r="J82" s="355">
        <v>8.5577973139699837E-2</v>
      </c>
      <c r="K82" s="355">
        <v>2.7997474137408222E-2</v>
      </c>
    </row>
    <row r="83" spans="2:11" ht="14.25" customHeight="1">
      <c r="B83" s="354">
        <v>2000</v>
      </c>
      <c r="C83" s="369">
        <v>167.66026600000001</v>
      </c>
      <c r="D83" s="369">
        <v>91.897729999999996</v>
      </c>
      <c r="E83" s="369">
        <v>55.006241000000003</v>
      </c>
      <c r="F83" s="369">
        <v>16.431463999999998</v>
      </c>
      <c r="G83" s="369">
        <v>4.324830999999989</v>
      </c>
      <c r="H83" s="355">
        <v>0.54811871764536024</v>
      </c>
      <c r="I83" s="355">
        <v>0.32808155630625091</v>
      </c>
      <c r="J83" s="355">
        <v>9.8004520641760157E-2</v>
      </c>
      <c r="K83" s="355">
        <v>2.5795205406628597E-2</v>
      </c>
    </row>
    <row r="84" spans="2:11" ht="14.25" customHeight="1">
      <c r="B84" s="354">
        <v>2001</v>
      </c>
      <c r="C84" s="369">
        <v>175.33467100000004</v>
      </c>
      <c r="D84" s="369">
        <v>94.348679000000004</v>
      </c>
      <c r="E84" s="369">
        <v>57.502693000000001</v>
      </c>
      <c r="F84" s="369">
        <v>19.214880000000001</v>
      </c>
      <c r="G84" s="369">
        <v>4.2684190000000513</v>
      </c>
      <c r="H84" s="355">
        <v>0.53810623114010336</v>
      </c>
      <c r="I84" s="355">
        <v>0.32795962528141387</v>
      </c>
      <c r="J84" s="355">
        <v>0.10958973425170425</v>
      </c>
      <c r="K84" s="355">
        <v>2.434440932677856E-2</v>
      </c>
    </row>
    <row r="85" spans="2:11" ht="14.25" customHeight="1">
      <c r="B85" s="354">
        <v>2002</v>
      </c>
      <c r="C85" s="369">
        <v>181.74682099999998</v>
      </c>
      <c r="D85" s="369">
        <v>99.394417000000004</v>
      </c>
      <c r="E85" s="369">
        <v>59.289628999999998</v>
      </c>
      <c r="F85" s="369">
        <v>19.969943999999998</v>
      </c>
      <c r="G85" s="369">
        <v>3.0928309999999897</v>
      </c>
      <c r="H85" s="355">
        <v>0.54688393696855919</v>
      </c>
      <c r="I85" s="355">
        <v>0.32622099618457701</v>
      </c>
      <c r="J85" s="355">
        <v>0.10987781734019986</v>
      </c>
      <c r="K85" s="355">
        <v>1.7017249506663942E-2</v>
      </c>
    </row>
    <row r="86" spans="2:11" ht="14.25" customHeight="1">
      <c r="B86" s="354">
        <v>2003</v>
      </c>
      <c r="C86" s="369">
        <v>179.08495900000003</v>
      </c>
      <c r="D86" s="369">
        <v>97.479455999999999</v>
      </c>
      <c r="E86" s="369">
        <v>57.417996000000002</v>
      </c>
      <c r="F86" s="369">
        <v>22.004857000000001</v>
      </c>
      <c r="G86" s="369">
        <v>2.1826500000000237</v>
      </c>
      <c r="H86" s="355">
        <v>0.54431961536200246</v>
      </c>
      <c r="I86" s="355">
        <v>0.32061875168422155</v>
      </c>
      <c r="J86" s="355">
        <v>0.12287384224154747</v>
      </c>
      <c r="K86" s="355">
        <v>1.2187790712228509E-2</v>
      </c>
    </row>
    <row r="87" spans="2:11" ht="14.25" customHeight="1">
      <c r="B87" s="354">
        <v>2004</v>
      </c>
      <c r="C87" s="369">
        <v>181.92610999999999</v>
      </c>
      <c r="D87" s="369">
        <v>100.28605</v>
      </c>
      <c r="E87" s="369">
        <v>58.996322999999997</v>
      </c>
      <c r="F87" s="369">
        <v>20.248169999999998</v>
      </c>
      <c r="G87" s="369">
        <v>2.3955669999999998</v>
      </c>
      <c r="H87" s="355">
        <v>0.55124605258695414</v>
      </c>
      <c r="I87" s="355">
        <v>0.32428727795037227</v>
      </c>
      <c r="J87" s="355">
        <v>0.11129886743579577</v>
      </c>
      <c r="K87" s="355">
        <v>1.3167802026877834E-2</v>
      </c>
    </row>
    <row r="88" spans="2:11" ht="14.25" customHeight="1">
      <c r="B88" s="354">
        <v>2005</v>
      </c>
      <c r="C88" s="369">
        <v>177.90719299999998</v>
      </c>
      <c r="D88" s="369">
        <v>97.287610000000001</v>
      </c>
      <c r="E88" s="369">
        <v>59.373027999999998</v>
      </c>
      <c r="F88" s="369">
        <v>19.085489000000003</v>
      </c>
      <c r="G88" s="369">
        <v>2.1610659999999768</v>
      </c>
      <c r="H88" s="355">
        <v>0.54684472482234048</v>
      </c>
      <c r="I88" s="355">
        <v>0.33373033995314627</v>
      </c>
      <c r="J88" s="355">
        <v>0.10727778162404038</v>
      </c>
      <c r="K88" s="355">
        <v>1.21471536004729E-2</v>
      </c>
    </row>
    <row r="89" spans="2:11" ht="14.25" customHeight="1">
      <c r="B89" s="354">
        <v>2006</v>
      </c>
      <c r="C89" s="369">
        <v>176.32127499999999</v>
      </c>
      <c r="D89" s="369">
        <v>96.177759000000009</v>
      </c>
      <c r="E89" s="369">
        <v>57.955204999999999</v>
      </c>
      <c r="F89" s="369">
        <v>20.352897000000002</v>
      </c>
      <c r="G89" s="369">
        <v>1.8354139999999575</v>
      </c>
      <c r="H89" s="355">
        <v>0.5454688267198613</v>
      </c>
      <c r="I89" s="355">
        <v>0.32869093647377495</v>
      </c>
      <c r="J89" s="355">
        <v>0.11543074991942977</v>
      </c>
      <c r="K89" s="355">
        <v>1.0409486886933852E-2</v>
      </c>
    </row>
    <row r="90" spans="2:11" ht="14.25" customHeight="1">
      <c r="B90" s="354">
        <v>2007</v>
      </c>
      <c r="C90" s="369">
        <v>180.409054</v>
      </c>
      <c r="D90" s="369">
        <v>99.751531</v>
      </c>
      <c r="E90" s="369">
        <v>59.459505</v>
      </c>
      <c r="F90" s="369">
        <v>19.082414</v>
      </c>
      <c r="G90" s="369">
        <v>2.1156039999999905</v>
      </c>
      <c r="H90" s="355">
        <v>0.55291865229779436</v>
      </c>
      <c r="I90" s="355">
        <v>0.32958160181916368</v>
      </c>
      <c r="J90" s="355">
        <v>0.10577303952827112</v>
      </c>
      <c r="K90" s="355">
        <v>1.1726706354770812E-2</v>
      </c>
    </row>
    <row r="91" spans="2:11" ht="14.25" customHeight="1">
      <c r="B91" s="354">
        <v>2008</v>
      </c>
      <c r="C91" s="369">
        <v>175.31302000000002</v>
      </c>
      <c r="D91" s="369">
        <v>95.777698999999998</v>
      </c>
      <c r="E91" s="369">
        <v>57.897095</v>
      </c>
      <c r="F91" s="369">
        <v>19.507559000000001</v>
      </c>
      <c r="G91" s="369">
        <v>2.1306670000000452</v>
      </c>
      <c r="H91" s="355">
        <v>0.54632393532436996</v>
      </c>
      <c r="I91" s="355">
        <v>0.33024982970460492</v>
      </c>
      <c r="J91" s="355">
        <v>0.11127273376501071</v>
      </c>
      <c r="K91" s="355">
        <v>1.2153501206014505E-2</v>
      </c>
    </row>
    <row r="92" spans="2:11" ht="14.25" customHeight="1">
      <c r="B92" s="354">
        <v>2009</v>
      </c>
      <c r="C92" s="369">
        <v>169.85714199999998</v>
      </c>
      <c r="D92" s="369">
        <v>92.012862999999996</v>
      </c>
      <c r="E92" s="369">
        <v>55.732256</v>
      </c>
      <c r="F92" s="369">
        <v>20.191087</v>
      </c>
      <c r="G92" s="369">
        <v>1.9209359999999833</v>
      </c>
      <c r="H92" s="355">
        <v>0.5417073542895241</v>
      </c>
      <c r="I92" s="355">
        <v>0.32811252646650563</v>
      </c>
      <c r="J92" s="355">
        <v>0.11887099218942469</v>
      </c>
      <c r="K92" s="355">
        <v>1.130912705454554E-2</v>
      </c>
    </row>
    <row r="93" spans="2:11" ht="14.25" customHeight="1">
      <c r="B93" s="354">
        <v>2010</v>
      </c>
      <c r="C93" s="369">
        <v>169.40254400000001</v>
      </c>
      <c r="D93" s="369">
        <v>90.741557</v>
      </c>
      <c r="E93" s="369">
        <v>56.672949000000003</v>
      </c>
      <c r="F93" s="369">
        <v>20.004224999999998</v>
      </c>
      <c r="G93" s="369">
        <v>1.9838129999999978</v>
      </c>
      <c r="H93" s="355">
        <v>0.53565640076810184</v>
      </c>
      <c r="I93" s="355">
        <v>0.33454603255544968</v>
      </c>
      <c r="J93" s="355">
        <v>0.11808692200041575</v>
      </c>
      <c r="K93" s="355">
        <v>1.1710644676032715E-2</v>
      </c>
    </row>
    <row r="94" spans="2:11" ht="14.25" customHeight="1">
      <c r="B94" s="354">
        <v>2011</v>
      </c>
      <c r="C94" s="369">
        <v>176.502048</v>
      </c>
      <c r="D94" s="369">
        <v>95.644452999999999</v>
      </c>
      <c r="E94" s="369">
        <v>59.762578999999995</v>
      </c>
      <c r="F94" s="369">
        <v>19.46679</v>
      </c>
      <c r="G94" s="369">
        <v>1.6282260000000122</v>
      </c>
      <c r="H94" s="355">
        <v>0.54188863009680199</v>
      </c>
      <c r="I94" s="355">
        <v>0.33859425245875896</v>
      </c>
      <c r="J94" s="355">
        <v>0.11029214799819206</v>
      </c>
      <c r="K94" s="355">
        <v>9.2249694462469469E-3</v>
      </c>
    </row>
    <row r="95" spans="2:11" ht="14.25" customHeight="1">
      <c r="B95" s="354">
        <v>2012</v>
      </c>
      <c r="C95" s="369">
        <v>185.43199999999999</v>
      </c>
      <c r="D95" s="369">
        <v>101.739</v>
      </c>
      <c r="E95" s="369">
        <v>62.441000000000003</v>
      </c>
      <c r="F95" s="369">
        <v>19.225000000000001</v>
      </c>
      <c r="G95" s="369">
        <v>2.0269999999999868</v>
      </c>
      <c r="H95" s="355">
        <v>0.54865934682255491</v>
      </c>
      <c r="I95" s="355">
        <v>0.33673260278700551</v>
      </c>
      <c r="J95" s="355">
        <v>0.10367681953492387</v>
      </c>
      <c r="K95" s="355">
        <v>1.0931230855515698E-2</v>
      </c>
    </row>
    <row r="96" spans="2:11" ht="14.25" customHeight="1">
      <c r="B96" s="354">
        <v>2013</v>
      </c>
      <c r="C96" s="369">
        <v>182.99533700000001</v>
      </c>
      <c r="D96" s="369">
        <v>98.616217000000006</v>
      </c>
      <c r="E96" s="369">
        <v>63.599688999999998</v>
      </c>
      <c r="F96" s="369">
        <v>19.583705999999999</v>
      </c>
      <c r="G96" s="369">
        <v>1.1957249999999817</v>
      </c>
      <c r="H96" s="355">
        <v>0.53890016334132052</v>
      </c>
      <c r="I96" s="355">
        <v>0.34754813998347944</v>
      </c>
      <c r="J96" s="355">
        <v>0.10701751378506437</v>
      </c>
      <c r="K96" s="355">
        <v>6.5341828901355099E-3</v>
      </c>
    </row>
    <row r="97" spans="1:11" ht="14.25" customHeight="1">
      <c r="B97" s="354">
        <v>2014</v>
      </c>
      <c r="C97" s="369">
        <v>178.15484799999999</v>
      </c>
      <c r="D97" s="369">
        <v>93.597882999999996</v>
      </c>
      <c r="E97" s="369">
        <v>61.813656000000002</v>
      </c>
      <c r="F97" s="369">
        <v>20.931013999999998</v>
      </c>
      <c r="G97" s="369">
        <v>1.8122949999999776</v>
      </c>
      <c r="H97" s="355">
        <v>0.52537376361489752</v>
      </c>
      <c r="I97" s="355">
        <v>0.3469658934007791</v>
      </c>
      <c r="J97" s="355">
        <v>0.11748775986157839</v>
      </c>
      <c r="K97" s="355">
        <v>1.017258312274487E-2</v>
      </c>
    </row>
    <row r="98" spans="1:11" ht="14.25" customHeight="1">
      <c r="B98" s="356">
        <v>2015</v>
      </c>
      <c r="C98" s="370">
        <v>178.06535300000002</v>
      </c>
      <c r="D98" s="370">
        <v>95.214452000000009</v>
      </c>
      <c r="E98" s="370">
        <v>62.452451000000003</v>
      </c>
      <c r="F98" s="370">
        <v>18.923991000000001</v>
      </c>
      <c r="G98" s="370">
        <v>1.474458999999996</v>
      </c>
      <c r="H98" s="357">
        <v>0.53471632968374261</v>
      </c>
      <c r="I98" s="357">
        <v>0.35072769602742426</v>
      </c>
      <c r="J98" s="357">
        <v>0.10627553693727268</v>
      </c>
      <c r="K98" s="357">
        <v>8.2804373515604456E-3</v>
      </c>
    </row>
    <row r="100" spans="1:11">
      <c r="A100" s="358" t="s">
        <v>584</v>
      </c>
    </row>
    <row r="101" spans="1:11">
      <c r="A101" s="358" t="s">
        <v>585</v>
      </c>
    </row>
  </sheetData>
  <mergeCells count="6">
    <mergeCell ref="C4:G4"/>
    <mergeCell ref="H4:K4"/>
    <mergeCell ref="E11:F11"/>
    <mergeCell ref="I11:J11"/>
    <mergeCell ref="E12:F12"/>
    <mergeCell ref="I12:J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7"/>
  </sheetPr>
  <dimension ref="B2:L9"/>
  <sheetViews>
    <sheetView showGridLines="0" zoomScale="85" zoomScaleNormal="85" workbookViewId="0">
      <selection activeCell="F30" sqref="F30"/>
    </sheetView>
  </sheetViews>
  <sheetFormatPr baseColWidth="10" defaultRowHeight="14.25"/>
  <cols>
    <col min="1" max="1" width="4.5703125" style="1" customWidth="1"/>
    <col min="2" max="16384" width="11.42578125" style="1"/>
  </cols>
  <sheetData>
    <row r="2" spans="2:12" ht="21.75" customHeight="1">
      <c r="K2" s="3"/>
      <c r="L2" s="3"/>
    </row>
    <row r="3" spans="2:12" ht="15.75" customHeight="1">
      <c r="K3" s="3"/>
      <c r="L3" s="3"/>
    </row>
    <row r="4" spans="2:12" ht="15.75" customHeight="1">
      <c r="K4" s="3"/>
      <c r="L4" s="3"/>
    </row>
    <row r="5" spans="2:12">
      <c r="B5" s="1485" t="str">
        <f>Titel!B9</f>
        <v xml:space="preserve">Die deutsche Braunkohlenwirtschaft </v>
      </c>
      <c r="C5" s="1485"/>
      <c r="D5" s="1485"/>
      <c r="E5" s="1485"/>
      <c r="F5" s="1485"/>
      <c r="G5" s="1485"/>
      <c r="H5" s="1485"/>
    </row>
    <row r="6" spans="2:12">
      <c r="B6" s="1485"/>
      <c r="C6" s="1485"/>
      <c r="D6" s="1485"/>
      <c r="E6" s="1485"/>
      <c r="F6" s="1485"/>
      <c r="G6" s="1485"/>
      <c r="H6" s="1485"/>
    </row>
    <row r="7" spans="2:12">
      <c r="B7" s="1485"/>
      <c r="C7" s="1485"/>
      <c r="D7" s="1485"/>
      <c r="E7" s="1485"/>
      <c r="F7" s="1485"/>
      <c r="G7" s="1485"/>
      <c r="H7" s="1485"/>
    </row>
    <row r="8" spans="2:12">
      <c r="B8" s="1485"/>
      <c r="C8" s="1485"/>
      <c r="D8" s="1485"/>
      <c r="E8" s="1485"/>
      <c r="F8" s="1485"/>
      <c r="G8" s="1485"/>
      <c r="H8" s="1485"/>
    </row>
    <row r="9" spans="2:12" ht="40.5" customHeight="1">
      <c r="B9" s="1486" t="str">
        <f>Titel!$B$10</f>
        <v xml:space="preserve">Historische Entwicklungen, Ressourcen, Technik, wirtschaftliche Strukturen und Umweltauswirkungen </v>
      </c>
      <c r="C9" s="1486"/>
      <c r="D9" s="1486"/>
      <c r="E9" s="1486"/>
      <c r="F9" s="1486"/>
      <c r="G9" s="1486"/>
      <c r="H9" s="1486"/>
      <c r="I9" s="1486"/>
      <c r="J9" s="1486"/>
    </row>
  </sheetData>
  <mergeCells count="2">
    <mergeCell ref="B5:H8"/>
    <mergeCell ref="B9:J9"/>
  </mergeCell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165"/>
  <sheetViews>
    <sheetView workbookViewId="0"/>
  </sheetViews>
  <sheetFormatPr baseColWidth="10" defaultRowHeight="15"/>
  <cols>
    <col min="1" max="1" width="11.42578125" style="51"/>
    <col min="2" max="2" width="49.7109375" style="51" customWidth="1"/>
    <col min="3" max="3" width="19.28515625" style="51" customWidth="1"/>
    <col min="4" max="4" width="21.140625" style="51" customWidth="1"/>
    <col min="5" max="6" width="11.42578125" style="51"/>
    <col min="7" max="7" width="38.42578125" style="51" customWidth="1"/>
    <col min="8" max="8" width="17.42578125" style="51" customWidth="1"/>
    <col min="9" max="16384" width="11.42578125" style="51"/>
  </cols>
  <sheetData>
    <row r="1" spans="1:5">
      <c r="A1" s="128" t="s">
        <v>189</v>
      </c>
      <c r="B1" s="55"/>
      <c r="C1" s="55"/>
      <c r="D1" s="55"/>
    </row>
    <row r="2" spans="1:5">
      <c r="A2" s="55"/>
      <c r="B2" s="55"/>
      <c r="C2" s="55"/>
      <c r="D2" s="55"/>
    </row>
    <row r="3" spans="1:5" s="52" customFormat="1">
      <c r="A3" s="55"/>
      <c r="B3" s="56"/>
      <c r="C3" s="57" t="s">
        <v>31</v>
      </c>
      <c r="D3" s="55"/>
      <c r="E3" s="51"/>
    </row>
    <row r="4" spans="1:5">
      <c r="A4" s="55"/>
      <c r="B4" s="58" t="s">
        <v>32</v>
      </c>
      <c r="C4" s="59">
        <v>25.8</v>
      </c>
      <c r="D4" s="55"/>
    </row>
    <row r="5" spans="1:5">
      <c r="A5" s="55"/>
      <c r="B5" s="60" t="s">
        <v>33</v>
      </c>
      <c r="C5" s="61">
        <v>0.5</v>
      </c>
      <c r="D5" s="55"/>
    </row>
    <row r="6" spans="1:5">
      <c r="A6" s="55"/>
      <c r="B6" s="60" t="s">
        <v>34</v>
      </c>
      <c r="C6" s="61">
        <v>4.3</v>
      </c>
      <c r="D6" s="55"/>
    </row>
    <row r="7" spans="1:5">
      <c r="A7" s="55"/>
      <c r="B7" s="60" t="s">
        <v>35</v>
      </c>
      <c r="C7" s="61">
        <v>6.8</v>
      </c>
      <c r="D7" s="55"/>
    </row>
    <row r="8" spans="1:5">
      <c r="A8" s="55"/>
      <c r="B8" s="60" t="s">
        <v>36</v>
      </c>
      <c r="C8" s="61">
        <v>9.6</v>
      </c>
      <c r="D8" s="55"/>
    </row>
    <row r="9" spans="1:5">
      <c r="A9" s="55"/>
      <c r="B9" s="60" t="s">
        <v>37</v>
      </c>
      <c r="C9" s="61">
        <v>4.7</v>
      </c>
      <c r="D9" s="55"/>
    </row>
    <row r="10" spans="1:5">
      <c r="A10" s="55"/>
      <c r="B10" s="62" t="s">
        <v>38</v>
      </c>
      <c r="C10" s="59">
        <v>76.599999999999994</v>
      </c>
      <c r="D10" s="55"/>
    </row>
    <row r="11" spans="1:5">
      <c r="A11" s="55"/>
      <c r="B11" s="60" t="s">
        <v>39</v>
      </c>
      <c r="C11" s="61">
        <v>36.299999999999997</v>
      </c>
      <c r="D11" s="55"/>
    </row>
    <row r="12" spans="1:5">
      <c r="A12" s="55"/>
      <c r="B12" s="60" t="s">
        <v>40</v>
      </c>
      <c r="C12" s="61">
        <v>4.3</v>
      </c>
      <c r="D12" s="55"/>
    </row>
    <row r="13" spans="1:5">
      <c r="A13" s="55"/>
      <c r="B13" s="63" t="s">
        <v>41</v>
      </c>
      <c r="C13" s="64">
        <v>2.9</v>
      </c>
      <c r="D13" s="55"/>
    </row>
    <row r="14" spans="1:5">
      <c r="A14" s="55"/>
      <c r="B14" s="55"/>
      <c r="C14" s="55"/>
      <c r="D14" s="55"/>
    </row>
    <row r="15" spans="1:5">
      <c r="A15" s="55" t="s">
        <v>582</v>
      </c>
      <c r="B15" s="55"/>
      <c r="C15" s="55"/>
      <c r="D15" s="55"/>
    </row>
    <row r="45" collapsed="1"/>
    <row r="55" collapsed="1"/>
    <row r="60" collapsed="1"/>
    <row r="74" spans="2:4">
      <c r="B74" s="53"/>
      <c r="C74" s="53"/>
      <c r="D74" s="54"/>
    </row>
    <row r="75" spans="2:4">
      <c r="B75" s="53"/>
      <c r="C75" s="53"/>
      <c r="D75" s="54"/>
    </row>
    <row r="76" spans="2:4">
      <c r="B76" s="53"/>
      <c r="C76" s="53"/>
      <c r="D76" s="54"/>
    </row>
    <row r="77" spans="2:4">
      <c r="B77" s="53"/>
      <c r="C77" s="53"/>
      <c r="D77" s="54"/>
    </row>
    <row r="78" spans="2:4">
      <c r="B78" s="53"/>
      <c r="C78" s="53"/>
      <c r="D78" s="54"/>
    </row>
    <row r="79" spans="2:4">
      <c r="B79" s="53"/>
      <c r="C79" s="53"/>
      <c r="D79" s="54"/>
    </row>
    <row r="80" spans="2:4">
      <c r="B80" s="53"/>
      <c r="C80" s="53"/>
      <c r="D80" s="54"/>
    </row>
    <row r="81" spans="2:4">
      <c r="B81" s="53"/>
      <c r="C81" s="53"/>
      <c r="D81" s="54"/>
    </row>
    <row r="82" spans="2:4">
      <c r="B82" s="53"/>
      <c r="C82" s="53"/>
      <c r="D82" s="54"/>
    </row>
    <row r="83" spans="2:4">
      <c r="B83" s="53"/>
      <c r="C83" s="53"/>
      <c r="D83" s="54"/>
    </row>
    <row r="84" spans="2:4">
      <c r="B84" s="53"/>
      <c r="C84" s="53"/>
      <c r="D84" s="54"/>
    </row>
    <row r="85" spans="2:4">
      <c r="B85" s="53"/>
      <c r="C85" s="53"/>
      <c r="D85" s="54"/>
    </row>
    <row r="86" spans="2:4">
      <c r="B86" s="53"/>
      <c r="C86" s="53"/>
      <c r="D86" s="54"/>
    </row>
    <row r="87" spans="2:4">
      <c r="B87" s="53"/>
      <c r="C87" s="53"/>
      <c r="D87" s="54"/>
    </row>
    <row r="88" spans="2:4">
      <c r="B88" s="53"/>
      <c r="C88" s="53"/>
      <c r="D88" s="54"/>
    </row>
    <row r="89" spans="2:4">
      <c r="B89" s="53"/>
      <c r="C89" s="53"/>
      <c r="D89" s="54"/>
    </row>
    <row r="90" spans="2:4">
      <c r="B90" s="53"/>
      <c r="C90" s="53"/>
      <c r="D90" s="54"/>
    </row>
    <row r="91" spans="2:4">
      <c r="B91" s="53"/>
      <c r="C91" s="53"/>
      <c r="D91" s="54"/>
    </row>
    <row r="92" spans="2:4">
      <c r="B92" s="53"/>
      <c r="C92" s="53"/>
      <c r="D92" s="54"/>
    </row>
    <row r="93" spans="2:4">
      <c r="B93" s="53"/>
      <c r="C93" s="53"/>
      <c r="D93" s="54"/>
    </row>
    <row r="94" spans="2:4">
      <c r="B94" s="53"/>
      <c r="C94" s="53"/>
      <c r="D94" s="54"/>
    </row>
    <row r="95" spans="2:4">
      <c r="B95" s="53"/>
      <c r="C95" s="53"/>
      <c r="D95" s="54"/>
    </row>
    <row r="96" spans="2:4">
      <c r="B96" s="53"/>
      <c r="C96" s="53"/>
      <c r="D96" s="54"/>
    </row>
    <row r="97" spans="2:4">
      <c r="B97" s="53"/>
      <c r="C97" s="53"/>
      <c r="D97" s="54"/>
    </row>
    <row r="98" spans="2:4">
      <c r="B98" s="53"/>
      <c r="C98" s="53"/>
      <c r="D98" s="54"/>
    </row>
    <row r="99" spans="2:4">
      <c r="B99" s="53"/>
      <c r="C99" s="53"/>
      <c r="D99" s="54"/>
    </row>
    <row r="100" spans="2:4">
      <c r="B100" s="53"/>
      <c r="C100" s="53"/>
      <c r="D100" s="54"/>
    </row>
    <row r="101" spans="2:4">
      <c r="B101" s="53"/>
      <c r="C101" s="53"/>
      <c r="D101" s="54"/>
    </row>
    <row r="102" spans="2:4">
      <c r="B102" s="53"/>
      <c r="C102" s="53"/>
      <c r="D102" s="54"/>
    </row>
    <row r="103" spans="2:4">
      <c r="B103" s="53"/>
      <c r="C103" s="53"/>
      <c r="D103" s="54"/>
    </row>
    <row r="104" spans="2:4">
      <c r="B104" s="53"/>
      <c r="C104" s="53"/>
      <c r="D104" s="54"/>
    </row>
    <row r="105" spans="2:4">
      <c r="B105" s="53"/>
      <c r="C105" s="53"/>
      <c r="D105" s="54"/>
    </row>
    <row r="106" spans="2:4">
      <c r="B106" s="53"/>
      <c r="C106" s="53"/>
      <c r="D106" s="54"/>
    </row>
    <row r="107" spans="2:4">
      <c r="B107" s="53"/>
      <c r="C107" s="53"/>
      <c r="D107" s="54"/>
    </row>
    <row r="108" spans="2:4">
      <c r="B108" s="53"/>
      <c r="C108" s="53"/>
      <c r="D108" s="54"/>
    </row>
    <row r="109" spans="2:4">
      <c r="B109" s="53"/>
      <c r="C109" s="53"/>
      <c r="D109" s="54"/>
    </row>
    <row r="110" spans="2:4">
      <c r="B110" s="53"/>
      <c r="C110" s="53"/>
      <c r="D110" s="54"/>
    </row>
    <row r="111" spans="2:4">
      <c r="B111" s="53"/>
      <c r="C111" s="53"/>
      <c r="D111" s="54"/>
    </row>
    <row r="112" spans="2:4">
      <c r="B112" s="53"/>
      <c r="C112" s="53"/>
      <c r="D112" s="54"/>
    </row>
    <row r="113" spans="2:4">
      <c r="B113" s="53"/>
      <c r="C113" s="53"/>
      <c r="D113" s="54"/>
    </row>
    <row r="114" spans="2:4">
      <c r="B114" s="53"/>
      <c r="C114" s="53"/>
      <c r="D114" s="54"/>
    </row>
    <row r="115" spans="2:4">
      <c r="B115" s="53"/>
      <c r="C115" s="53"/>
      <c r="D115" s="54"/>
    </row>
    <row r="116" spans="2:4">
      <c r="B116" s="53"/>
      <c r="C116" s="53"/>
      <c r="D116" s="54"/>
    </row>
    <row r="117" spans="2:4">
      <c r="B117" s="53"/>
      <c r="C117" s="53"/>
      <c r="D117" s="54"/>
    </row>
    <row r="118" spans="2:4">
      <c r="B118" s="53"/>
      <c r="C118" s="53"/>
      <c r="D118" s="54"/>
    </row>
    <row r="119" spans="2:4">
      <c r="B119" s="53"/>
      <c r="C119" s="53"/>
      <c r="D119" s="54"/>
    </row>
    <row r="120" spans="2:4">
      <c r="B120" s="53"/>
      <c r="C120" s="53"/>
      <c r="D120" s="54"/>
    </row>
    <row r="121" spans="2:4">
      <c r="B121" s="53"/>
      <c r="C121" s="53"/>
      <c r="D121" s="54"/>
    </row>
    <row r="122" spans="2:4">
      <c r="B122" s="53"/>
      <c r="C122" s="53"/>
      <c r="D122" s="54"/>
    </row>
    <row r="123" spans="2:4">
      <c r="B123" s="53"/>
      <c r="C123" s="53"/>
      <c r="D123" s="54"/>
    </row>
    <row r="124" spans="2:4">
      <c r="B124" s="53"/>
      <c r="C124" s="53"/>
      <c r="D124" s="54"/>
    </row>
    <row r="125" spans="2:4">
      <c r="B125" s="53"/>
      <c r="C125" s="53"/>
      <c r="D125" s="54"/>
    </row>
    <row r="126" spans="2:4">
      <c r="B126" s="53"/>
      <c r="C126" s="53"/>
      <c r="D126" s="54"/>
    </row>
    <row r="127" spans="2:4">
      <c r="B127" s="53"/>
      <c r="C127" s="53"/>
      <c r="D127" s="54"/>
    </row>
    <row r="128" spans="2:4">
      <c r="B128" s="53"/>
      <c r="C128" s="53"/>
      <c r="D128" s="54"/>
    </row>
    <row r="129" spans="2:4">
      <c r="B129" s="53"/>
      <c r="C129" s="53"/>
      <c r="D129" s="54"/>
    </row>
    <row r="130" spans="2:4">
      <c r="B130" s="53"/>
      <c r="C130" s="53"/>
      <c r="D130" s="54"/>
    </row>
    <row r="131" spans="2:4">
      <c r="B131" s="53"/>
      <c r="C131" s="53"/>
      <c r="D131" s="54"/>
    </row>
    <row r="132" spans="2:4">
      <c r="B132" s="53"/>
      <c r="C132" s="53"/>
      <c r="D132" s="54"/>
    </row>
    <row r="133" spans="2:4">
      <c r="B133" s="53"/>
      <c r="C133" s="53"/>
      <c r="D133" s="54"/>
    </row>
    <row r="134" spans="2:4">
      <c r="B134" s="53"/>
      <c r="C134" s="53"/>
      <c r="D134" s="54"/>
    </row>
    <row r="135" spans="2:4">
      <c r="B135" s="53"/>
      <c r="C135" s="53"/>
      <c r="D135" s="54"/>
    </row>
    <row r="136" spans="2:4">
      <c r="B136" s="53"/>
      <c r="C136" s="53"/>
      <c r="D136" s="54"/>
    </row>
    <row r="137" spans="2:4">
      <c r="B137" s="53"/>
      <c r="C137" s="53"/>
      <c r="D137" s="54"/>
    </row>
    <row r="138" spans="2:4">
      <c r="B138" s="53"/>
      <c r="C138" s="53"/>
      <c r="D138" s="54"/>
    </row>
    <row r="139" spans="2:4">
      <c r="B139" s="53"/>
      <c r="C139" s="53"/>
      <c r="D139" s="54"/>
    </row>
    <row r="140" spans="2:4">
      <c r="B140" s="53"/>
      <c r="C140" s="53"/>
      <c r="D140" s="54"/>
    </row>
    <row r="141" spans="2:4">
      <c r="B141" s="53"/>
      <c r="C141" s="53"/>
      <c r="D141" s="54"/>
    </row>
    <row r="142" spans="2:4">
      <c r="B142" s="53"/>
      <c r="C142" s="53"/>
      <c r="D142" s="54"/>
    </row>
    <row r="143" spans="2:4">
      <c r="B143" s="53"/>
      <c r="C143" s="53"/>
      <c r="D143" s="54"/>
    </row>
    <row r="144" spans="2:4">
      <c r="B144" s="53"/>
      <c r="C144" s="53"/>
      <c r="D144" s="54"/>
    </row>
    <row r="145" spans="2:4">
      <c r="B145" s="53"/>
      <c r="C145" s="53"/>
      <c r="D145" s="54"/>
    </row>
    <row r="146" spans="2:4">
      <c r="B146" s="53"/>
      <c r="C146" s="53"/>
      <c r="D146" s="54"/>
    </row>
    <row r="147" spans="2:4">
      <c r="B147" s="53"/>
      <c r="C147" s="53"/>
      <c r="D147" s="54"/>
    </row>
    <row r="148" spans="2:4">
      <c r="B148" s="53"/>
      <c r="C148" s="53"/>
      <c r="D148" s="54"/>
    </row>
    <row r="149" spans="2:4">
      <c r="B149" s="53"/>
      <c r="C149" s="53"/>
      <c r="D149" s="54"/>
    </row>
    <row r="150" spans="2:4">
      <c r="B150" s="53"/>
      <c r="C150" s="53"/>
      <c r="D150" s="54"/>
    </row>
    <row r="151" spans="2:4">
      <c r="B151" s="53"/>
      <c r="C151" s="53"/>
      <c r="D151" s="54"/>
    </row>
    <row r="152" spans="2:4">
      <c r="B152" s="53"/>
      <c r="C152" s="53"/>
      <c r="D152" s="54"/>
    </row>
    <row r="153" spans="2:4">
      <c r="B153" s="53"/>
      <c r="C153" s="53"/>
      <c r="D153" s="54"/>
    </row>
    <row r="154" spans="2:4">
      <c r="B154" s="53"/>
      <c r="C154" s="53"/>
      <c r="D154" s="54"/>
    </row>
    <row r="155" spans="2:4">
      <c r="B155" s="53"/>
      <c r="C155" s="53"/>
      <c r="D155" s="54"/>
    </row>
    <row r="156" spans="2:4">
      <c r="B156" s="53"/>
      <c r="C156" s="53"/>
      <c r="D156" s="54"/>
    </row>
    <row r="157" spans="2:4">
      <c r="B157" s="53"/>
      <c r="C157" s="53"/>
      <c r="D157" s="54"/>
    </row>
    <row r="158" spans="2:4">
      <c r="B158" s="53"/>
      <c r="C158" s="53"/>
      <c r="D158" s="54"/>
    </row>
    <row r="159" spans="2:4">
      <c r="B159" s="53"/>
      <c r="C159" s="53"/>
      <c r="D159" s="54"/>
    </row>
    <row r="160" spans="2:4">
      <c r="B160" s="53"/>
      <c r="C160" s="53"/>
      <c r="D160" s="54"/>
    </row>
    <row r="161" spans="2:4">
      <c r="B161" s="53"/>
      <c r="C161" s="53"/>
      <c r="D161" s="54"/>
    </row>
    <row r="162" spans="2:4">
      <c r="B162" s="53"/>
      <c r="C162" s="53"/>
      <c r="D162" s="54"/>
    </row>
    <row r="163" spans="2:4">
      <c r="B163" s="53"/>
      <c r="C163" s="53"/>
      <c r="D163" s="54"/>
    </row>
    <row r="164" spans="2:4">
      <c r="B164" s="53"/>
      <c r="C164" s="53"/>
      <c r="D164" s="54"/>
    </row>
    <row r="165" spans="2:4">
      <c r="B165" s="53"/>
      <c r="C165" s="53"/>
      <c r="D165" s="54"/>
    </row>
  </sheetData>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O36"/>
  <sheetViews>
    <sheetView workbookViewId="0"/>
  </sheetViews>
  <sheetFormatPr baseColWidth="10" defaultRowHeight="15"/>
  <cols>
    <col min="1" max="1" width="11.42578125" style="51"/>
    <col min="2" max="2" width="15.5703125" style="51" customWidth="1"/>
    <col min="3" max="16384" width="11.42578125" style="51"/>
  </cols>
  <sheetData>
    <row r="1" spans="1:15">
      <c r="A1" s="128" t="s">
        <v>42</v>
      </c>
    </row>
    <row r="2" spans="1:15">
      <c r="A2" s="55"/>
      <c r="B2" s="55"/>
      <c r="C2" s="55"/>
      <c r="D2" s="55"/>
      <c r="E2" s="55"/>
      <c r="F2" s="55"/>
      <c r="G2" s="55"/>
      <c r="H2" s="55"/>
      <c r="I2" s="55"/>
      <c r="J2" s="55"/>
      <c r="K2" s="55"/>
      <c r="L2" s="55"/>
      <c r="M2" s="55"/>
      <c r="N2" s="55"/>
      <c r="O2" s="55"/>
    </row>
    <row r="3" spans="1:15" ht="33" customHeight="1">
      <c r="A3" s="55"/>
      <c r="B3" s="56"/>
      <c r="C3" s="1523" t="s">
        <v>43</v>
      </c>
      <c r="D3" s="1524"/>
      <c r="E3" s="1524"/>
      <c r="F3" s="1525"/>
      <c r="G3" s="1523" t="s">
        <v>44</v>
      </c>
      <c r="H3" s="1524"/>
      <c r="I3" s="1524"/>
      <c r="J3" s="1525"/>
      <c r="K3" s="1523" t="s">
        <v>45</v>
      </c>
      <c r="L3" s="1524"/>
      <c r="M3" s="1524"/>
      <c r="N3" s="1525"/>
      <c r="O3" s="55"/>
    </row>
    <row r="4" spans="1:15">
      <c r="A4" s="55"/>
      <c r="B4" s="65"/>
      <c r="C4" s="66" t="s">
        <v>50</v>
      </c>
      <c r="D4" s="67" t="s">
        <v>18</v>
      </c>
      <c r="E4" s="68" t="s">
        <v>19</v>
      </c>
      <c r="F4" s="69" t="s">
        <v>46</v>
      </c>
      <c r="G4" s="66" t="s">
        <v>50</v>
      </c>
      <c r="H4" s="67" t="s">
        <v>18</v>
      </c>
      <c r="I4" s="68" t="s">
        <v>19</v>
      </c>
      <c r="J4" s="69" t="s">
        <v>46</v>
      </c>
      <c r="K4" s="66" t="s">
        <v>50</v>
      </c>
      <c r="L4" s="67" t="s">
        <v>18</v>
      </c>
      <c r="M4" s="68" t="s">
        <v>19</v>
      </c>
      <c r="N4" s="69" t="s">
        <v>46</v>
      </c>
      <c r="O4" s="55"/>
    </row>
    <row r="5" spans="1:15">
      <c r="A5" s="55"/>
      <c r="B5" s="65"/>
      <c r="C5" s="1526" t="s">
        <v>47</v>
      </c>
      <c r="D5" s="1527"/>
      <c r="E5" s="1527"/>
      <c r="F5" s="1527"/>
      <c r="G5" s="1527"/>
      <c r="H5" s="1527"/>
      <c r="I5" s="1527"/>
      <c r="J5" s="1527"/>
      <c r="K5" s="1527"/>
      <c r="L5" s="1527"/>
      <c r="M5" s="1527"/>
      <c r="N5" s="1528"/>
      <c r="O5" s="55"/>
    </row>
    <row r="6" spans="1:15">
      <c r="A6" s="55"/>
      <c r="B6" s="1264">
        <v>1990</v>
      </c>
      <c r="C6" s="1265">
        <v>44.5</v>
      </c>
      <c r="D6" s="1266">
        <v>5.5</v>
      </c>
      <c r="E6" s="1266">
        <v>22.9</v>
      </c>
      <c r="F6" s="1267">
        <v>16.100000000000001</v>
      </c>
      <c r="G6" s="1265">
        <v>40</v>
      </c>
      <c r="H6" s="1266">
        <v>2.4</v>
      </c>
      <c r="I6" s="1266">
        <v>22.2</v>
      </c>
      <c r="J6" s="1267">
        <v>15.5</v>
      </c>
      <c r="K6" s="1266">
        <v>4.4000000000000004</v>
      </c>
      <c r="L6" s="1266">
        <v>3.1</v>
      </c>
      <c r="M6" s="1266">
        <v>0.7</v>
      </c>
      <c r="N6" s="1267">
        <v>0.6</v>
      </c>
      <c r="O6" s="55"/>
    </row>
    <row r="7" spans="1:15">
      <c r="A7" s="55"/>
      <c r="B7" s="1268">
        <v>1991</v>
      </c>
      <c r="C7" s="1269">
        <v>24.7</v>
      </c>
      <c r="D7" s="1270">
        <v>6</v>
      </c>
      <c r="E7" s="1270">
        <v>12.5</v>
      </c>
      <c r="F7" s="1271">
        <v>6.2</v>
      </c>
      <c r="G7" s="1269">
        <v>21</v>
      </c>
      <c r="H7" s="1270">
        <v>2.9</v>
      </c>
      <c r="I7" s="1270">
        <v>12.2</v>
      </c>
      <c r="J7" s="1271">
        <v>6</v>
      </c>
      <c r="K7" s="1270">
        <v>3.7</v>
      </c>
      <c r="L7" s="1270">
        <v>3.2</v>
      </c>
      <c r="M7" s="1270">
        <v>0.3</v>
      </c>
      <c r="N7" s="1271">
        <v>0.2</v>
      </c>
      <c r="O7" s="55"/>
    </row>
    <row r="8" spans="1:15">
      <c r="A8" s="55"/>
      <c r="B8" s="1268">
        <v>1992</v>
      </c>
      <c r="C8" s="1269">
        <v>15.8</v>
      </c>
      <c r="D8" s="1270">
        <v>5.5</v>
      </c>
      <c r="E8" s="1270">
        <v>6.8</v>
      </c>
      <c r="F8" s="1271">
        <v>3.5</v>
      </c>
      <c r="G8" s="1269">
        <v>12.1</v>
      </c>
      <c r="H8" s="1270">
        <v>2.2999999999999998</v>
      </c>
      <c r="I8" s="1270">
        <v>6.5</v>
      </c>
      <c r="J8" s="1271">
        <v>3.2</v>
      </c>
      <c r="K8" s="1270">
        <v>3.7</v>
      </c>
      <c r="L8" s="1270">
        <v>3.2</v>
      </c>
      <c r="M8" s="1270">
        <v>0.3</v>
      </c>
      <c r="N8" s="1271">
        <v>0.2</v>
      </c>
      <c r="O8" s="55"/>
    </row>
    <row r="9" spans="1:15">
      <c r="A9" s="55"/>
      <c r="B9" s="1268">
        <v>1993</v>
      </c>
      <c r="C9" s="1269">
        <v>13.4</v>
      </c>
      <c r="D9" s="1270">
        <v>5.2</v>
      </c>
      <c r="E9" s="1270">
        <v>5.6</v>
      </c>
      <c r="F9" s="1271">
        <v>2.6</v>
      </c>
      <c r="G9" s="1269">
        <v>9.9</v>
      </c>
      <c r="H9" s="1270">
        <v>2.2000000000000002</v>
      </c>
      <c r="I9" s="1270">
        <v>5.3</v>
      </c>
      <c r="J9" s="1271">
        <v>2.5</v>
      </c>
      <c r="K9" s="1270">
        <v>3.5</v>
      </c>
      <c r="L9" s="1270">
        <v>3</v>
      </c>
      <c r="M9" s="1270">
        <v>0.4</v>
      </c>
      <c r="N9" s="1271">
        <v>0.2</v>
      </c>
      <c r="O9" s="55"/>
    </row>
    <row r="10" spans="1:15">
      <c r="A10" s="55"/>
      <c r="B10" s="1268">
        <v>1994</v>
      </c>
      <c r="C10" s="1269">
        <v>10.4</v>
      </c>
      <c r="D10" s="1270">
        <v>4.7</v>
      </c>
      <c r="E10" s="1270">
        <v>4.3</v>
      </c>
      <c r="F10" s="1271">
        <v>1.4</v>
      </c>
      <c r="G10" s="1269">
        <v>6.8</v>
      </c>
      <c r="H10" s="1270">
        <v>1.8</v>
      </c>
      <c r="I10" s="1270">
        <v>3.9</v>
      </c>
      <c r="J10" s="1271">
        <v>1.1000000000000001</v>
      </c>
      <c r="K10" s="1270">
        <v>3.5</v>
      </c>
      <c r="L10" s="1270">
        <v>2.9</v>
      </c>
      <c r="M10" s="1270">
        <v>0.4</v>
      </c>
      <c r="N10" s="1271">
        <v>0.2</v>
      </c>
      <c r="O10" s="55"/>
    </row>
    <row r="11" spans="1:15">
      <c r="A11" s="55"/>
      <c r="B11" s="1268">
        <v>1995</v>
      </c>
      <c r="C11" s="1269">
        <v>8.5</v>
      </c>
      <c r="D11" s="1270">
        <v>4.5</v>
      </c>
      <c r="E11" s="1270">
        <v>3.2</v>
      </c>
      <c r="F11" s="1271">
        <v>0.8</v>
      </c>
      <c r="G11" s="1269">
        <v>5</v>
      </c>
      <c r="H11" s="1270">
        <v>1.6</v>
      </c>
      <c r="I11" s="1270">
        <v>2.8</v>
      </c>
      <c r="J11" s="1271">
        <v>0.6</v>
      </c>
      <c r="K11" s="1270">
        <v>3.4</v>
      </c>
      <c r="L11" s="1270">
        <v>2.9</v>
      </c>
      <c r="M11" s="1270">
        <v>0.4</v>
      </c>
      <c r="N11" s="1271">
        <v>0.2</v>
      </c>
      <c r="O11" s="55"/>
    </row>
    <row r="12" spans="1:15">
      <c r="A12" s="55"/>
      <c r="B12" s="1268">
        <v>1996</v>
      </c>
      <c r="C12" s="1269">
        <v>8.3000000000000007</v>
      </c>
      <c r="D12" s="1270">
        <v>4.5</v>
      </c>
      <c r="E12" s="1270">
        <v>3</v>
      </c>
      <c r="F12" s="1271">
        <v>0.8</v>
      </c>
      <c r="G12" s="1269">
        <v>4.9000000000000004</v>
      </c>
      <c r="H12" s="1270">
        <v>1.7</v>
      </c>
      <c r="I12" s="1270">
        <v>2.7</v>
      </c>
      <c r="J12" s="1271">
        <v>0.5</v>
      </c>
      <c r="K12" s="1270">
        <v>3.4</v>
      </c>
      <c r="L12" s="1270">
        <v>2.8</v>
      </c>
      <c r="M12" s="1270">
        <v>0.3</v>
      </c>
      <c r="N12" s="1271">
        <v>0.3</v>
      </c>
      <c r="O12" s="55"/>
    </row>
    <row r="13" spans="1:15">
      <c r="A13" s="55"/>
      <c r="B13" s="1268">
        <v>1997</v>
      </c>
      <c r="C13" s="1269">
        <v>7</v>
      </c>
      <c r="D13" s="1270">
        <v>4.3</v>
      </c>
      <c r="E13" s="1270">
        <v>2.1</v>
      </c>
      <c r="F13" s="1271">
        <v>0.6</v>
      </c>
      <c r="G13" s="1269">
        <v>3.5</v>
      </c>
      <c r="H13" s="1270">
        <v>1.5</v>
      </c>
      <c r="I13" s="1270">
        <v>1.7</v>
      </c>
      <c r="J13" s="1271">
        <v>0.3</v>
      </c>
      <c r="K13" s="1270">
        <v>3.4</v>
      </c>
      <c r="L13" s="1270">
        <v>2.8</v>
      </c>
      <c r="M13" s="1270">
        <v>0.4</v>
      </c>
      <c r="N13" s="1271">
        <v>0.3</v>
      </c>
      <c r="O13" s="55"/>
    </row>
    <row r="14" spans="1:15">
      <c r="A14" s="55"/>
      <c r="B14" s="1268">
        <v>1998</v>
      </c>
      <c r="C14" s="1269">
        <v>5.6</v>
      </c>
      <c r="D14" s="1270">
        <v>3.8</v>
      </c>
      <c r="E14" s="1270">
        <v>1.4</v>
      </c>
      <c r="F14" s="1271">
        <v>0.4</v>
      </c>
      <c r="G14" s="1269">
        <v>2.2999999999999998</v>
      </c>
      <c r="H14" s="1270">
        <v>1.2</v>
      </c>
      <c r="I14" s="1270">
        <v>1</v>
      </c>
      <c r="J14" s="1271">
        <v>0.2</v>
      </c>
      <c r="K14" s="1270">
        <v>3.3</v>
      </c>
      <c r="L14" s="1270">
        <v>2.6</v>
      </c>
      <c r="M14" s="1270">
        <v>0.5</v>
      </c>
      <c r="N14" s="1271">
        <v>0.2</v>
      </c>
      <c r="O14" s="55"/>
    </row>
    <row r="15" spans="1:15">
      <c r="A15" s="55"/>
      <c r="B15" s="1268">
        <v>1999</v>
      </c>
      <c r="C15" s="1269">
        <v>5.2</v>
      </c>
      <c r="D15" s="1270">
        <v>3.5</v>
      </c>
      <c r="E15" s="1270">
        <v>1.4</v>
      </c>
      <c r="F15" s="1271">
        <v>0.3</v>
      </c>
      <c r="G15" s="1269">
        <v>2.1</v>
      </c>
      <c r="H15" s="1270">
        <v>1.1000000000000001</v>
      </c>
      <c r="I15" s="1270">
        <v>0.8</v>
      </c>
      <c r="J15" s="1271">
        <v>0.1</v>
      </c>
      <c r="K15" s="1270">
        <v>3.2</v>
      </c>
      <c r="L15" s="1270">
        <v>2.4</v>
      </c>
      <c r="M15" s="1270">
        <v>0.6</v>
      </c>
      <c r="N15" s="1271">
        <v>0.2</v>
      </c>
      <c r="O15" s="55"/>
    </row>
    <row r="16" spans="1:15">
      <c r="A16" s="55"/>
      <c r="B16" s="1268">
        <v>2000</v>
      </c>
      <c r="C16" s="1269">
        <v>5.2</v>
      </c>
      <c r="D16" s="1270">
        <v>3.6</v>
      </c>
      <c r="E16" s="1270">
        <v>1.3</v>
      </c>
      <c r="F16" s="1271">
        <v>0.3</v>
      </c>
      <c r="G16" s="1269">
        <v>1.8</v>
      </c>
      <c r="H16" s="1270">
        <v>1.1000000000000001</v>
      </c>
      <c r="I16" s="1270">
        <v>0.7</v>
      </c>
      <c r="J16" s="1271">
        <v>0.1</v>
      </c>
      <c r="K16" s="1270">
        <v>3.4</v>
      </c>
      <c r="L16" s="1270">
        <v>2.6</v>
      </c>
      <c r="M16" s="1270">
        <v>0.7</v>
      </c>
      <c r="N16" s="1271">
        <v>0.2</v>
      </c>
      <c r="O16" s="55"/>
    </row>
    <row r="17" spans="1:15">
      <c r="A17" s="55"/>
      <c r="B17" s="1268">
        <v>2001</v>
      </c>
      <c r="C17" s="1269">
        <v>5.0999999999999996</v>
      </c>
      <c r="D17" s="1270">
        <v>3.6</v>
      </c>
      <c r="E17" s="1270">
        <v>1.3</v>
      </c>
      <c r="F17" s="1271">
        <v>0.2</v>
      </c>
      <c r="G17" s="1269">
        <v>1.7</v>
      </c>
      <c r="H17" s="1270">
        <v>1</v>
      </c>
      <c r="I17" s="1270">
        <v>0.7</v>
      </c>
      <c r="J17" s="1271">
        <v>0.1</v>
      </c>
      <c r="K17" s="1270">
        <v>3.4</v>
      </c>
      <c r="L17" s="1270">
        <v>2.6</v>
      </c>
      <c r="M17" s="1270">
        <v>0.7</v>
      </c>
      <c r="N17" s="1271">
        <v>0.1</v>
      </c>
      <c r="O17" s="55"/>
    </row>
    <row r="18" spans="1:15">
      <c r="A18" s="55"/>
      <c r="B18" s="1268">
        <v>2002</v>
      </c>
      <c r="C18" s="1269">
        <v>4.9000000000000004</v>
      </c>
      <c r="D18" s="1270">
        <v>3.4</v>
      </c>
      <c r="E18" s="1270">
        <v>1.2</v>
      </c>
      <c r="F18" s="1271">
        <v>0.3</v>
      </c>
      <c r="G18" s="1269">
        <v>1.6</v>
      </c>
      <c r="H18" s="1270">
        <v>0.9</v>
      </c>
      <c r="I18" s="1270">
        <v>0.6</v>
      </c>
      <c r="J18" s="1271">
        <v>0.1</v>
      </c>
      <c r="K18" s="1270">
        <v>3.4</v>
      </c>
      <c r="L18" s="1270">
        <v>2.5</v>
      </c>
      <c r="M18" s="1270">
        <v>0.7</v>
      </c>
      <c r="N18" s="1271">
        <v>0.2</v>
      </c>
      <c r="O18" s="55"/>
    </row>
    <row r="19" spans="1:15">
      <c r="A19" s="55"/>
      <c r="B19" s="1268">
        <v>2003</v>
      </c>
      <c r="C19" s="1269">
        <v>4.8</v>
      </c>
      <c r="D19" s="1270">
        <v>3.3</v>
      </c>
      <c r="E19" s="1270">
        <v>1.3</v>
      </c>
      <c r="F19" s="1271">
        <v>0.3</v>
      </c>
      <c r="G19" s="1269">
        <v>1.5</v>
      </c>
      <c r="H19" s="1270">
        <v>0.8</v>
      </c>
      <c r="I19" s="1270">
        <v>0.6</v>
      </c>
      <c r="J19" s="1271">
        <v>0.1</v>
      </c>
      <c r="K19" s="1270">
        <v>3.4</v>
      </c>
      <c r="L19" s="1270">
        <v>2.5</v>
      </c>
      <c r="M19" s="1270">
        <v>0.7</v>
      </c>
      <c r="N19" s="1271">
        <v>0.2</v>
      </c>
      <c r="O19" s="55"/>
    </row>
    <row r="20" spans="1:15">
      <c r="A20" s="55"/>
      <c r="B20" s="1268">
        <v>2004</v>
      </c>
      <c r="C20" s="1269">
        <v>5.3</v>
      </c>
      <c r="D20" s="1270">
        <v>3.7</v>
      </c>
      <c r="E20" s="1270">
        <v>1.3</v>
      </c>
      <c r="F20" s="1271">
        <v>0.2</v>
      </c>
      <c r="G20" s="1269">
        <v>1.4</v>
      </c>
      <c r="H20" s="1270">
        <v>0.9</v>
      </c>
      <c r="I20" s="1270">
        <v>0.5</v>
      </c>
      <c r="J20" s="1271">
        <v>0</v>
      </c>
      <c r="K20" s="1270">
        <v>3.8</v>
      </c>
      <c r="L20" s="1270">
        <v>2.8</v>
      </c>
      <c r="M20" s="1270">
        <v>0.8</v>
      </c>
      <c r="N20" s="1271">
        <v>0.2</v>
      </c>
      <c r="O20" s="55"/>
    </row>
    <row r="21" spans="1:15">
      <c r="A21" s="55"/>
      <c r="B21" s="1268">
        <v>2005</v>
      </c>
      <c r="C21" s="1269">
        <v>5.2</v>
      </c>
      <c r="D21" s="1270">
        <v>3.8</v>
      </c>
      <c r="E21" s="1270">
        <v>1.3</v>
      </c>
      <c r="F21" s="1271">
        <v>0.2</v>
      </c>
      <c r="G21" s="1269">
        <v>1.5</v>
      </c>
      <c r="H21" s="1270">
        <v>1</v>
      </c>
      <c r="I21" s="1270">
        <v>0.5</v>
      </c>
      <c r="J21" s="1271">
        <v>0</v>
      </c>
      <c r="K21" s="1270">
        <v>3.8</v>
      </c>
      <c r="L21" s="1270">
        <v>2.8</v>
      </c>
      <c r="M21" s="1270">
        <v>0.7</v>
      </c>
      <c r="N21" s="1271">
        <v>0.2</v>
      </c>
      <c r="O21" s="55"/>
    </row>
    <row r="22" spans="1:15">
      <c r="A22" s="55"/>
      <c r="B22" s="1268">
        <v>2006</v>
      </c>
      <c r="C22" s="1269">
        <v>5.6</v>
      </c>
      <c r="D22" s="1270">
        <v>4</v>
      </c>
      <c r="E22" s="1270">
        <v>1.4</v>
      </c>
      <c r="F22" s="1271">
        <v>0.2</v>
      </c>
      <c r="G22" s="1269">
        <v>1.7</v>
      </c>
      <c r="H22" s="1270">
        <v>1.1000000000000001</v>
      </c>
      <c r="I22" s="1270">
        <v>0.6</v>
      </c>
      <c r="J22" s="1271">
        <v>0</v>
      </c>
      <c r="K22" s="1270">
        <v>4</v>
      </c>
      <c r="L22" s="1270">
        <v>2.9</v>
      </c>
      <c r="M22" s="1270">
        <v>0.8</v>
      </c>
      <c r="N22" s="1271">
        <v>0.2</v>
      </c>
      <c r="O22" s="55"/>
    </row>
    <row r="23" spans="1:15">
      <c r="A23" s="55"/>
      <c r="B23" s="1268">
        <v>2007</v>
      </c>
      <c r="C23" s="1269">
        <v>5.4</v>
      </c>
      <c r="D23" s="1270">
        <v>3.8</v>
      </c>
      <c r="E23" s="1270">
        <v>1.3</v>
      </c>
      <c r="F23" s="1271">
        <v>0.3</v>
      </c>
      <c r="G23" s="1269">
        <v>1.3</v>
      </c>
      <c r="H23" s="1270">
        <v>1</v>
      </c>
      <c r="I23" s="1270">
        <v>0.4</v>
      </c>
      <c r="J23" s="1271">
        <v>0</v>
      </c>
      <c r="K23" s="1270">
        <v>4.0999999999999996</v>
      </c>
      <c r="L23" s="1270">
        <v>2.9</v>
      </c>
      <c r="M23" s="1270">
        <v>0.9</v>
      </c>
      <c r="N23" s="1271">
        <v>0.3</v>
      </c>
      <c r="O23" s="55"/>
    </row>
    <row r="24" spans="1:15">
      <c r="A24" s="55"/>
      <c r="B24" s="1268">
        <v>2008</v>
      </c>
      <c r="C24" s="1269">
        <v>5.9</v>
      </c>
      <c r="D24" s="1270">
        <v>4.0999999999999996</v>
      </c>
      <c r="E24" s="1270">
        <v>1.5</v>
      </c>
      <c r="F24" s="1271">
        <v>0.3</v>
      </c>
      <c r="G24" s="1269">
        <v>1.6</v>
      </c>
      <c r="H24" s="1270">
        <v>1.2</v>
      </c>
      <c r="I24" s="1270">
        <v>0.5</v>
      </c>
      <c r="J24" s="1271">
        <v>0</v>
      </c>
      <c r="K24" s="1270">
        <v>4.3</v>
      </c>
      <c r="L24" s="1270">
        <v>3</v>
      </c>
      <c r="M24" s="1270">
        <v>1.1000000000000001</v>
      </c>
      <c r="N24" s="1271">
        <v>0.3</v>
      </c>
      <c r="O24" s="55"/>
    </row>
    <row r="25" spans="1:15">
      <c r="A25" s="55"/>
      <c r="B25" s="1268">
        <v>2009</v>
      </c>
      <c r="C25" s="1269">
        <v>5.7</v>
      </c>
      <c r="D25" s="1270">
        <v>4</v>
      </c>
      <c r="E25" s="1270">
        <v>1.6</v>
      </c>
      <c r="F25" s="1271">
        <v>0.2</v>
      </c>
      <c r="G25" s="1269">
        <v>2</v>
      </c>
      <c r="H25" s="1270">
        <v>1.2</v>
      </c>
      <c r="I25" s="1270">
        <v>0.8</v>
      </c>
      <c r="J25" s="1271">
        <v>0</v>
      </c>
      <c r="K25" s="1270">
        <v>3.8</v>
      </c>
      <c r="L25" s="1270">
        <v>2.8</v>
      </c>
      <c r="M25" s="1270">
        <v>0.8</v>
      </c>
      <c r="N25" s="1271">
        <v>0.2</v>
      </c>
      <c r="O25" s="55"/>
    </row>
    <row r="26" spans="1:15">
      <c r="A26" s="55"/>
      <c r="B26" s="1268">
        <v>2010</v>
      </c>
      <c r="C26" s="1269">
        <v>6.2</v>
      </c>
      <c r="D26" s="1270">
        <v>4.2</v>
      </c>
      <c r="E26" s="1270">
        <v>1.8</v>
      </c>
      <c r="F26" s="1271">
        <v>0.2</v>
      </c>
      <c r="G26" s="1269">
        <v>2</v>
      </c>
      <c r="H26" s="1270">
        <v>1.2</v>
      </c>
      <c r="I26" s="1270">
        <v>0.9</v>
      </c>
      <c r="J26" s="1271">
        <v>0</v>
      </c>
      <c r="K26" s="1270">
        <v>4.2</v>
      </c>
      <c r="L26" s="1270">
        <v>3.1</v>
      </c>
      <c r="M26" s="1270">
        <v>0.9</v>
      </c>
      <c r="N26" s="1271">
        <v>0.2</v>
      </c>
      <c r="O26" s="55"/>
    </row>
    <row r="27" spans="1:15">
      <c r="A27" s="55"/>
      <c r="B27" s="1268">
        <v>2011</v>
      </c>
      <c r="C27" s="1269">
        <v>6.9</v>
      </c>
      <c r="D27" s="1270">
        <v>4.7</v>
      </c>
      <c r="E27" s="1270">
        <v>1.9</v>
      </c>
      <c r="F27" s="1271">
        <v>0.3</v>
      </c>
      <c r="G27" s="1269">
        <v>2.1</v>
      </c>
      <c r="H27" s="1270">
        <v>1.2</v>
      </c>
      <c r="I27" s="1270">
        <v>0.9</v>
      </c>
      <c r="J27" s="1271">
        <v>0</v>
      </c>
      <c r="K27" s="1270">
        <v>4.8</v>
      </c>
      <c r="L27" s="1270">
        <v>3.5</v>
      </c>
      <c r="M27" s="1270">
        <v>1.1000000000000001</v>
      </c>
      <c r="N27" s="1271">
        <v>0.2</v>
      </c>
      <c r="O27" s="55"/>
    </row>
    <row r="28" spans="1:15">
      <c r="A28" s="55"/>
      <c r="B28" s="1268">
        <v>2012</v>
      </c>
      <c r="C28" s="1269">
        <v>6.8</v>
      </c>
      <c r="D28" s="1270">
        <v>4.7</v>
      </c>
      <c r="E28" s="1270">
        <v>1.9</v>
      </c>
      <c r="F28" s="1271">
        <v>0.3</v>
      </c>
      <c r="G28" s="1269">
        <v>1.9</v>
      </c>
      <c r="H28" s="1270">
        <v>1.2</v>
      </c>
      <c r="I28" s="1270">
        <v>0.7</v>
      </c>
      <c r="J28" s="1271">
        <v>0.1</v>
      </c>
      <c r="K28" s="1270">
        <v>4.9000000000000004</v>
      </c>
      <c r="L28" s="1270">
        <v>3.5</v>
      </c>
      <c r="M28" s="1270">
        <v>1.2</v>
      </c>
      <c r="N28" s="1271">
        <v>0.2</v>
      </c>
      <c r="O28" s="55"/>
    </row>
    <row r="29" spans="1:15">
      <c r="A29" s="55"/>
      <c r="B29" s="1268">
        <v>2013</v>
      </c>
      <c r="C29" s="1269">
        <v>7</v>
      </c>
      <c r="D29" s="1270">
        <v>4.9000000000000004</v>
      </c>
      <c r="E29" s="1270">
        <v>1.8</v>
      </c>
      <c r="F29" s="1271">
        <v>0.2</v>
      </c>
      <c r="G29" s="1269">
        <v>2</v>
      </c>
      <c r="H29" s="1270">
        <v>1.2</v>
      </c>
      <c r="I29" s="1270">
        <v>0.7</v>
      </c>
      <c r="J29" s="1271">
        <v>0.1</v>
      </c>
      <c r="K29" s="1270">
        <v>5</v>
      </c>
      <c r="L29" s="1270">
        <v>3.7</v>
      </c>
      <c r="M29" s="1270">
        <v>1.2</v>
      </c>
      <c r="N29" s="1271">
        <v>0.2</v>
      </c>
      <c r="O29" s="55"/>
    </row>
    <row r="30" spans="1:15">
      <c r="A30" s="55"/>
      <c r="B30" s="1268">
        <v>2014</v>
      </c>
      <c r="C30" s="1269">
        <v>6.7</v>
      </c>
      <c r="D30" s="1270">
        <v>4.7</v>
      </c>
      <c r="E30" s="1270">
        <v>1.8</v>
      </c>
      <c r="F30" s="1271">
        <v>0.2</v>
      </c>
      <c r="G30" s="1269">
        <v>1.7</v>
      </c>
      <c r="H30" s="1270">
        <v>1</v>
      </c>
      <c r="I30" s="1270">
        <v>0.6</v>
      </c>
      <c r="J30" s="1271">
        <v>0.1</v>
      </c>
      <c r="K30" s="1270">
        <v>5</v>
      </c>
      <c r="L30" s="1270">
        <v>3.7</v>
      </c>
      <c r="M30" s="1270">
        <v>1.2</v>
      </c>
      <c r="N30" s="1271">
        <v>0.1</v>
      </c>
      <c r="O30" s="55"/>
    </row>
    <row r="31" spans="1:15">
      <c r="A31" s="55"/>
      <c r="B31" s="1272">
        <v>2015</v>
      </c>
      <c r="C31" s="1273">
        <v>6.7</v>
      </c>
      <c r="D31" s="1274">
        <v>4.7</v>
      </c>
      <c r="E31" s="1274">
        <v>1.8</v>
      </c>
      <c r="F31" s="1275">
        <v>0.2</v>
      </c>
      <c r="G31" s="1273">
        <v>1.6</v>
      </c>
      <c r="H31" s="1274">
        <v>1</v>
      </c>
      <c r="I31" s="1274">
        <v>0.6</v>
      </c>
      <c r="J31" s="1275">
        <v>0.1</v>
      </c>
      <c r="K31" s="1274">
        <v>5</v>
      </c>
      <c r="L31" s="1274">
        <v>3.7</v>
      </c>
      <c r="M31" s="1274">
        <v>1.2</v>
      </c>
      <c r="N31" s="1275">
        <v>0.2</v>
      </c>
      <c r="O31" s="55"/>
    </row>
    <row r="32" spans="1:15">
      <c r="A32" s="55"/>
      <c r="B32" s="1276" t="s">
        <v>48</v>
      </c>
      <c r="C32" s="1277">
        <v>1</v>
      </c>
      <c r="D32" s="575">
        <v>0.7</v>
      </c>
      <c r="E32" s="575">
        <v>0.27</v>
      </c>
      <c r="F32" s="576">
        <v>0.03</v>
      </c>
      <c r="G32" s="1277">
        <v>1</v>
      </c>
      <c r="H32" s="575">
        <v>0.6</v>
      </c>
      <c r="I32" s="575">
        <v>0.36</v>
      </c>
      <c r="J32" s="576">
        <v>0.03</v>
      </c>
      <c r="K32" s="1277">
        <v>1</v>
      </c>
      <c r="L32" s="575">
        <v>0.73</v>
      </c>
      <c r="M32" s="575">
        <v>0.24</v>
      </c>
      <c r="N32" s="576">
        <v>0.03</v>
      </c>
      <c r="O32" s="55"/>
    </row>
    <row r="33" spans="1:15" ht="26.25">
      <c r="A33" s="55"/>
      <c r="B33" s="1278" t="s">
        <v>49</v>
      </c>
      <c r="C33" s="1279">
        <v>-0.85</v>
      </c>
      <c r="D33" s="1280">
        <v>-0.15</v>
      </c>
      <c r="E33" s="1280">
        <v>-0.92</v>
      </c>
      <c r="F33" s="1281">
        <v>-0.99</v>
      </c>
      <c r="G33" s="1279">
        <v>-0.96</v>
      </c>
      <c r="H33" s="1280">
        <v>-0.59</v>
      </c>
      <c r="I33" s="1280">
        <v>-0.97</v>
      </c>
      <c r="J33" s="1281">
        <v>-1</v>
      </c>
      <c r="K33" s="1280">
        <v>0.14000000000000001</v>
      </c>
      <c r="L33" s="1280">
        <v>0.19</v>
      </c>
      <c r="M33" s="1280">
        <v>0.6</v>
      </c>
      <c r="N33" s="1281">
        <v>-0.73</v>
      </c>
      <c r="O33" s="55"/>
    </row>
    <row r="34" spans="1:15">
      <c r="A34" s="55"/>
      <c r="B34" s="55"/>
      <c r="C34" s="55"/>
      <c r="D34" s="55"/>
      <c r="E34" s="55"/>
      <c r="F34" s="55"/>
      <c r="G34" s="55"/>
      <c r="H34" s="55"/>
      <c r="I34" s="55"/>
      <c r="J34" s="55"/>
      <c r="K34" s="55"/>
      <c r="L34" s="55"/>
      <c r="M34" s="55"/>
      <c r="N34" s="55"/>
      <c r="O34" s="55"/>
    </row>
    <row r="35" spans="1:15">
      <c r="A35" s="55" t="s">
        <v>581</v>
      </c>
      <c r="B35" s="55"/>
      <c r="C35" s="55"/>
      <c r="D35" s="55"/>
      <c r="E35" s="55"/>
      <c r="F35" s="55"/>
      <c r="G35" s="55"/>
      <c r="H35" s="55"/>
      <c r="I35" s="55"/>
      <c r="J35" s="55"/>
      <c r="K35" s="55"/>
      <c r="L35" s="55"/>
      <c r="M35" s="55"/>
      <c r="N35" s="55"/>
      <c r="O35" s="55"/>
    </row>
    <row r="36" spans="1:15">
      <c r="A36" s="55"/>
      <c r="B36" s="55"/>
      <c r="C36" s="55"/>
      <c r="D36" s="55"/>
      <c r="E36" s="55"/>
      <c r="F36" s="55"/>
      <c r="G36" s="55"/>
      <c r="H36" s="55"/>
      <c r="I36" s="55"/>
      <c r="J36" s="55"/>
      <c r="K36" s="55"/>
      <c r="L36" s="55"/>
      <c r="M36" s="55"/>
      <c r="N36" s="55"/>
      <c r="O36" s="55"/>
    </row>
  </sheetData>
  <mergeCells count="4">
    <mergeCell ref="C3:F3"/>
    <mergeCell ref="G3:J3"/>
    <mergeCell ref="K3:N3"/>
    <mergeCell ref="C5:N5"/>
  </mergeCell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L29"/>
  <sheetViews>
    <sheetView workbookViewId="0"/>
  </sheetViews>
  <sheetFormatPr baseColWidth="10" defaultRowHeight="15"/>
  <cols>
    <col min="1" max="1" width="11.42578125" style="51"/>
    <col min="2" max="2" width="2.5703125" style="51" customWidth="1"/>
    <col min="3" max="3" width="15.85546875" style="51" customWidth="1"/>
    <col min="4" max="4" width="11.42578125" style="51"/>
    <col min="5" max="5" width="11.42578125" style="51" customWidth="1"/>
    <col min="6" max="16384" width="11.42578125" style="51"/>
  </cols>
  <sheetData>
    <row r="1" spans="1:12">
      <c r="A1" s="128" t="s">
        <v>51</v>
      </c>
    </row>
    <row r="2" spans="1:12">
      <c r="A2" s="55"/>
      <c r="B2" s="55"/>
      <c r="C2" s="55"/>
      <c r="D2" s="55"/>
      <c r="E2" s="55"/>
      <c r="F2" s="55"/>
      <c r="G2" s="55"/>
      <c r="H2" s="55"/>
      <c r="I2" s="55"/>
      <c r="J2" s="55"/>
      <c r="K2" s="55"/>
      <c r="L2" s="55"/>
    </row>
    <row r="3" spans="1:12" ht="15" customHeight="1">
      <c r="A3" s="55"/>
      <c r="B3" s="70"/>
      <c r="C3" s="71"/>
      <c r="D3" s="72" t="s">
        <v>52</v>
      </c>
      <c r="E3" s="1532" t="s">
        <v>53</v>
      </c>
      <c r="F3" s="1533"/>
      <c r="G3" s="1534"/>
      <c r="H3" s="74" t="s">
        <v>54</v>
      </c>
      <c r="I3" s="75"/>
      <c r="J3" s="76"/>
      <c r="K3" s="55"/>
      <c r="L3" s="55"/>
    </row>
    <row r="4" spans="1:12" ht="38.25">
      <c r="A4" s="55"/>
      <c r="B4" s="70"/>
      <c r="C4" s="77"/>
      <c r="D4" s="78">
        <v>2015</v>
      </c>
      <c r="E4" s="78" t="s">
        <v>55</v>
      </c>
      <c r="F4" s="78" t="s">
        <v>56</v>
      </c>
      <c r="G4" s="1259" t="s">
        <v>57</v>
      </c>
      <c r="H4" s="78" t="s">
        <v>55</v>
      </c>
      <c r="I4" s="78" t="s">
        <v>56</v>
      </c>
      <c r="J4" s="78" t="s">
        <v>57</v>
      </c>
      <c r="K4" s="55"/>
      <c r="L4" s="55"/>
    </row>
    <row r="5" spans="1:12">
      <c r="A5" s="55"/>
      <c r="B5" s="1260"/>
      <c r="C5" s="1261"/>
      <c r="D5" s="72" t="s">
        <v>28</v>
      </c>
      <c r="E5" s="72" t="s">
        <v>28</v>
      </c>
      <c r="F5" s="72" t="s">
        <v>28</v>
      </c>
      <c r="G5" s="73" t="s">
        <v>28</v>
      </c>
      <c r="H5" s="1532" t="s">
        <v>58</v>
      </c>
      <c r="I5" s="1533"/>
      <c r="J5" s="1534"/>
      <c r="K5" s="55"/>
      <c r="L5" s="55"/>
    </row>
    <row r="6" spans="1:12">
      <c r="A6" s="55"/>
      <c r="B6" s="79" t="s">
        <v>50</v>
      </c>
      <c r="C6" s="1262"/>
      <c r="D6" s="80">
        <v>178.1</v>
      </c>
      <c r="E6" s="81">
        <v>4166</v>
      </c>
      <c r="F6" s="81">
        <v>2987</v>
      </c>
      <c r="G6" s="82">
        <v>1179</v>
      </c>
      <c r="H6" s="82">
        <v>23</v>
      </c>
      <c r="I6" s="83">
        <v>17</v>
      </c>
      <c r="J6" s="84">
        <v>7</v>
      </c>
      <c r="K6" s="55"/>
      <c r="L6" s="55"/>
    </row>
    <row r="7" spans="1:12">
      <c r="A7" s="55"/>
      <c r="B7" s="70" t="s">
        <v>18</v>
      </c>
      <c r="C7" s="85"/>
      <c r="D7" s="86">
        <v>95.2</v>
      </c>
      <c r="E7" s="87">
        <v>2479</v>
      </c>
      <c r="F7" s="87">
        <v>1674</v>
      </c>
      <c r="G7" s="88">
        <v>805</v>
      </c>
      <c r="H7" s="89">
        <v>26</v>
      </c>
      <c r="I7" s="90">
        <v>18</v>
      </c>
      <c r="J7" s="91">
        <v>8</v>
      </c>
      <c r="K7" s="55"/>
      <c r="L7" s="55"/>
    </row>
    <row r="8" spans="1:12">
      <c r="A8" s="55"/>
      <c r="B8" s="92"/>
      <c r="C8" s="93" t="s">
        <v>59</v>
      </c>
      <c r="D8" s="94">
        <v>35.1</v>
      </c>
      <c r="E8" s="95">
        <v>740</v>
      </c>
      <c r="F8" s="96">
        <v>740</v>
      </c>
      <c r="G8" s="97"/>
      <c r="H8" s="98">
        <v>21</v>
      </c>
      <c r="I8" s="97">
        <v>21</v>
      </c>
      <c r="J8" s="99">
        <v>0</v>
      </c>
      <c r="K8" s="55"/>
      <c r="L8" s="55"/>
    </row>
    <row r="9" spans="1:12">
      <c r="A9" s="55"/>
      <c r="B9" s="92"/>
      <c r="C9" s="100" t="s">
        <v>60</v>
      </c>
      <c r="D9" s="94">
        <v>41</v>
      </c>
      <c r="E9" s="95">
        <v>1419</v>
      </c>
      <c r="F9" s="96">
        <v>614</v>
      </c>
      <c r="G9" s="97">
        <v>805</v>
      </c>
      <c r="H9" s="98">
        <v>35</v>
      </c>
      <c r="I9" s="97">
        <v>15</v>
      </c>
      <c r="J9" s="99">
        <v>20</v>
      </c>
      <c r="K9" s="55"/>
      <c r="L9" s="55"/>
    </row>
    <row r="10" spans="1:12">
      <c r="A10" s="55"/>
      <c r="B10" s="92"/>
      <c r="C10" s="93" t="s">
        <v>61</v>
      </c>
      <c r="D10" s="94">
        <v>19.100000000000001</v>
      </c>
      <c r="E10" s="95">
        <v>320</v>
      </c>
      <c r="F10" s="96">
        <v>320</v>
      </c>
      <c r="G10" s="97">
        <v>0</v>
      </c>
      <c r="H10" s="98">
        <v>17</v>
      </c>
      <c r="I10" s="97">
        <v>17</v>
      </c>
      <c r="J10" s="99">
        <v>0</v>
      </c>
      <c r="K10" s="55"/>
      <c r="L10" s="55"/>
    </row>
    <row r="11" spans="1:12">
      <c r="A11" s="55"/>
      <c r="B11" s="70" t="s">
        <v>62</v>
      </c>
      <c r="C11" s="85"/>
      <c r="D11" s="101">
        <v>1.5</v>
      </c>
      <c r="E11" s="89">
        <v>1</v>
      </c>
      <c r="F11" s="87">
        <v>1</v>
      </c>
      <c r="G11" s="102"/>
      <c r="H11" s="89">
        <v>1</v>
      </c>
      <c r="I11" s="90">
        <v>1</v>
      </c>
      <c r="J11" s="91">
        <v>0</v>
      </c>
      <c r="K11" s="55"/>
      <c r="L11" s="55"/>
    </row>
    <row r="12" spans="1:12">
      <c r="A12" s="55"/>
      <c r="B12" s="70" t="s">
        <v>19</v>
      </c>
      <c r="C12" s="85"/>
      <c r="D12" s="101">
        <v>62.5</v>
      </c>
      <c r="E12" s="89">
        <v>1291</v>
      </c>
      <c r="F12" s="87">
        <v>937</v>
      </c>
      <c r="G12" s="103">
        <v>354</v>
      </c>
      <c r="H12" s="89">
        <v>21</v>
      </c>
      <c r="I12" s="91">
        <v>15</v>
      </c>
      <c r="J12" s="91">
        <v>6</v>
      </c>
      <c r="K12" s="55"/>
      <c r="L12" s="55"/>
    </row>
    <row r="13" spans="1:12">
      <c r="A13" s="55"/>
      <c r="B13" s="92"/>
      <c r="C13" s="93" t="s">
        <v>63</v>
      </c>
      <c r="D13" s="94">
        <v>2.4</v>
      </c>
      <c r="E13" s="95">
        <v>0</v>
      </c>
      <c r="F13" s="104">
        <v>0</v>
      </c>
      <c r="G13" s="1263"/>
      <c r="H13" s="98">
        <v>0</v>
      </c>
      <c r="I13" s="97">
        <v>0</v>
      </c>
      <c r="J13" s="99">
        <v>0</v>
      </c>
      <c r="K13" s="55"/>
      <c r="L13" s="55"/>
    </row>
    <row r="14" spans="1:12">
      <c r="A14" s="55"/>
      <c r="B14" s="92"/>
      <c r="C14" s="93" t="s">
        <v>64</v>
      </c>
      <c r="D14" s="94">
        <v>11.9</v>
      </c>
      <c r="E14" s="95">
        <v>78</v>
      </c>
      <c r="F14" s="104">
        <v>78</v>
      </c>
      <c r="G14" s="105"/>
      <c r="H14" s="98">
        <v>7</v>
      </c>
      <c r="I14" s="99">
        <v>7</v>
      </c>
      <c r="J14" s="99">
        <v>0</v>
      </c>
      <c r="K14" s="55"/>
      <c r="L14" s="55"/>
    </row>
    <row r="15" spans="1:12">
      <c r="A15" s="55"/>
      <c r="B15" s="92"/>
      <c r="C15" s="93" t="s">
        <v>65</v>
      </c>
      <c r="D15" s="94">
        <v>18.2</v>
      </c>
      <c r="E15" s="95">
        <v>482</v>
      </c>
      <c r="F15" s="104">
        <v>278</v>
      </c>
      <c r="G15" s="105">
        <v>204</v>
      </c>
      <c r="H15" s="98">
        <v>26</v>
      </c>
      <c r="I15" s="99">
        <v>15</v>
      </c>
      <c r="J15" s="99">
        <v>11</v>
      </c>
      <c r="K15" s="55"/>
      <c r="L15" s="55"/>
    </row>
    <row r="16" spans="1:12">
      <c r="A16" s="55"/>
      <c r="B16" s="92"/>
      <c r="C16" s="93" t="s">
        <v>66</v>
      </c>
      <c r="D16" s="94">
        <v>17.8</v>
      </c>
      <c r="E16" s="95">
        <v>411</v>
      </c>
      <c r="F16" s="104">
        <v>261</v>
      </c>
      <c r="G16" s="105">
        <v>150</v>
      </c>
      <c r="H16" s="98">
        <v>23</v>
      </c>
      <c r="I16" s="99">
        <v>15</v>
      </c>
      <c r="J16" s="99">
        <v>8</v>
      </c>
      <c r="K16" s="55"/>
      <c r="L16" s="55"/>
    </row>
    <row r="17" spans="1:12">
      <c r="A17" s="55"/>
      <c r="B17" s="106"/>
      <c r="C17" s="107" t="s">
        <v>67</v>
      </c>
      <c r="D17" s="108">
        <v>12.2</v>
      </c>
      <c r="E17" s="109">
        <v>320</v>
      </c>
      <c r="F17" s="110">
        <v>320</v>
      </c>
      <c r="G17" s="111"/>
      <c r="H17" s="112">
        <v>26</v>
      </c>
      <c r="I17" s="113">
        <v>26</v>
      </c>
      <c r="J17" s="113">
        <v>0</v>
      </c>
      <c r="K17" s="55"/>
      <c r="L17" s="55"/>
    </row>
    <row r="18" spans="1:12">
      <c r="A18" s="55"/>
      <c r="B18" s="79" t="s">
        <v>20</v>
      </c>
      <c r="C18" s="93"/>
      <c r="D18" s="80">
        <v>18.899999999999999</v>
      </c>
      <c r="E18" s="114">
        <v>395</v>
      </c>
      <c r="F18" s="115">
        <v>375</v>
      </c>
      <c r="G18" s="116">
        <v>20</v>
      </c>
      <c r="H18" s="82">
        <v>21</v>
      </c>
      <c r="I18" s="83">
        <v>20</v>
      </c>
      <c r="J18" s="117">
        <v>1</v>
      </c>
      <c r="K18" s="55"/>
      <c r="L18" s="55"/>
    </row>
    <row r="19" spans="1:12">
      <c r="A19" s="55"/>
      <c r="B19" s="92"/>
      <c r="C19" s="93" t="s">
        <v>68</v>
      </c>
      <c r="D19" s="94">
        <v>8.6</v>
      </c>
      <c r="E19" s="95">
        <v>137</v>
      </c>
      <c r="F19" s="96">
        <v>137</v>
      </c>
      <c r="G19" s="105"/>
      <c r="H19" s="98">
        <v>16</v>
      </c>
      <c r="I19" s="97">
        <v>16</v>
      </c>
      <c r="J19" s="99">
        <v>0</v>
      </c>
      <c r="K19" s="55"/>
      <c r="L19" s="55"/>
    </row>
    <row r="20" spans="1:12">
      <c r="A20" s="55"/>
      <c r="B20" s="92"/>
      <c r="C20" s="100" t="s">
        <v>69</v>
      </c>
      <c r="D20" s="94">
        <v>10</v>
      </c>
      <c r="E20" s="95">
        <v>251</v>
      </c>
      <c r="F20" s="96">
        <v>231</v>
      </c>
      <c r="G20" s="105">
        <v>20</v>
      </c>
      <c r="H20" s="98">
        <v>25</v>
      </c>
      <c r="I20" s="97">
        <v>23</v>
      </c>
      <c r="J20" s="99">
        <v>2</v>
      </c>
      <c r="K20" s="55"/>
      <c r="L20" s="55"/>
    </row>
    <row r="21" spans="1:12">
      <c r="A21" s="55"/>
      <c r="B21" s="106"/>
      <c r="C21" s="107" t="s">
        <v>70</v>
      </c>
      <c r="D21" s="108">
        <v>0.3</v>
      </c>
      <c r="E21" s="109">
        <v>6</v>
      </c>
      <c r="F21" s="110">
        <v>6</v>
      </c>
      <c r="G21" s="111"/>
      <c r="H21" s="118">
        <v>15</v>
      </c>
      <c r="I21" s="118">
        <v>15</v>
      </c>
      <c r="J21" s="113">
        <v>0</v>
      </c>
      <c r="K21" s="55"/>
      <c r="L21" s="55"/>
    </row>
    <row r="22" spans="1:12" ht="27.75" customHeight="1">
      <c r="A22" s="55"/>
      <c r="B22" s="1535" t="s">
        <v>71</v>
      </c>
      <c r="C22" s="1536"/>
      <c r="D22" s="1536"/>
      <c r="E22" s="1536"/>
      <c r="F22" s="1536"/>
      <c r="G22" s="1536"/>
      <c r="H22" s="1536"/>
      <c r="I22" s="1536"/>
      <c r="J22" s="1537"/>
      <c r="K22" s="55"/>
      <c r="L22" s="55"/>
    </row>
    <row r="23" spans="1:12">
      <c r="A23" s="55"/>
      <c r="B23" s="1538" t="s">
        <v>72</v>
      </c>
      <c r="C23" s="1539"/>
      <c r="D23" s="1539"/>
      <c r="E23" s="1539"/>
      <c r="F23" s="1539"/>
      <c r="G23" s="1539"/>
      <c r="H23" s="1539"/>
      <c r="I23" s="1539"/>
      <c r="J23" s="1540"/>
      <c r="K23" s="55"/>
      <c r="L23" s="55"/>
    </row>
    <row r="24" spans="1:12" ht="27" customHeight="1">
      <c r="A24" s="55"/>
      <c r="B24" s="1541" t="s">
        <v>73</v>
      </c>
      <c r="C24" s="1542"/>
      <c r="D24" s="1542"/>
      <c r="E24" s="1542"/>
      <c r="F24" s="1542"/>
      <c r="G24" s="1542"/>
      <c r="H24" s="1542"/>
      <c r="I24" s="1542"/>
      <c r="J24" s="1543"/>
      <c r="K24" s="55"/>
      <c r="L24" s="55"/>
    </row>
    <row r="25" spans="1:12" ht="27.75" customHeight="1">
      <c r="A25" s="55"/>
      <c r="B25" s="1529" t="s">
        <v>74</v>
      </c>
      <c r="C25" s="1530"/>
      <c r="D25" s="1530"/>
      <c r="E25" s="1530"/>
      <c r="F25" s="1530"/>
      <c r="G25" s="1530"/>
      <c r="H25" s="1530"/>
      <c r="I25" s="1530"/>
      <c r="J25" s="1531"/>
      <c r="K25" s="55"/>
      <c r="L25" s="55"/>
    </row>
    <row r="26" spans="1:12">
      <c r="A26" s="55"/>
      <c r="B26" s="55"/>
      <c r="C26" s="55"/>
      <c r="D26" s="55"/>
      <c r="E26" s="55"/>
      <c r="F26" s="55"/>
      <c r="G26" s="55"/>
      <c r="H26" s="55"/>
      <c r="I26" s="55"/>
      <c r="J26" s="55"/>
      <c r="K26" s="55"/>
      <c r="L26" s="55"/>
    </row>
    <row r="27" spans="1:12">
      <c r="A27" s="55" t="s">
        <v>580</v>
      </c>
      <c r="B27" s="55"/>
      <c r="C27" s="55"/>
      <c r="D27" s="55"/>
      <c r="E27" s="55"/>
      <c r="F27" s="55"/>
      <c r="G27" s="55"/>
      <c r="H27" s="55"/>
      <c r="I27" s="55"/>
      <c r="J27" s="55"/>
      <c r="K27" s="55"/>
      <c r="L27" s="55"/>
    </row>
    <row r="28" spans="1:12">
      <c r="A28" s="55" t="s">
        <v>559</v>
      </c>
      <c r="B28" s="55"/>
      <c r="C28" s="55"/>
      <c r="D28" s="55"/>
      <c r="E28" s="55"/>
      <c r="F28" s="55"/>
      <c r="G28" s="55"/>
      <c r="H28" s="55"/>
      <c r="I28" s="55"/>
      <c r="J28" s="55"/>
      <c r="K28" s="55"/>
      <c r="L28" s="55"/>
    </row>
    <row r="29" spans="1:12">
      <c r="A29" s="55"/>
      <c r="B29" s="55"/>
      <c r="C29" s="55"/>
      <c r="D29" s="55"/>
      <c r="E29" s="55"/>
      <c r="F29" s="55"/>
      <c r="G29" s="55"/>
      <c r="H29" s="55"/>
      <c r="I29" s="55"/>
      <c r="J29" s="55"/>
      <c r="K29" s="55"/>
      <c r="L29" s="55"/>
    </row>
  </sheetData>
  <mergeCells count="6">
    <mergeCell ref="B25:J25"/>
    <mergeCell ref="E3:G3"/>
    <mergeCell ref="H5:J5"/>
    <mergeCell ref="B22:J22"/>
    <mergeCell ref="B23:J23"/>
    <mergeCell ref="B24:J24"/>
  </mergeCell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20"/>
  <sheetViews>
    <sheetView workbookViewId="0"/>
  </sheetViews>
  <sheetFormatPr baseColWidth="10" defaultRowHeight="12.75"/>
  <cols>
    <col min="1" max="1" width="2.28515625" style="119" customWidth="1"/>
    <col min="2" max="2" width="17.85546875" style="119" customWidth="1"/>
    <col min="3" max="3" width="10.42578125" style="119" customWidth="1"/>
    <col min="4" max="4" width="9" style="119" customWidth="1"/>
    <col min="5" max="7" width="11.42578125" style="119" customWidth="1"/>
    <col min="8" max="10" width="11.42578125" style="124" customWidth="1"/>
    <col min="11" max="11" width="11.42578125" style="124"/>
    <col min="12" max="16384" width="11.42578125" style="119"/>
  </cols>
  <sheetData>
    <row r="1" spans="1:11" s="13" customFormat="1" ht="15">
      <c r="A1" s="333" t="s">
        <v>75</v>
      </c>
      <c r="B1" s="128"/>
      <c r="H1" s="120"/>
      <c r="I1" s="120"/>
      <c r="J1" s="120"/>
      <c r="K1" s="120"/>
    </row>
    <row r="2" spans="1:11" s="13" customFormat="1">
      <c r="A2" s="119"/>
      <c r="B2" s="332"/>
      <c r="C2" s="371"/>
      <c r="D2" s="371"/>
      <c r="E2" s="371"/>
      <c r="F2" s="371"/>
      <c r="G2" s="371"/>
      <c r="H2" s="1160"/>
      <c r="I2" s="1160"/>
      <c r="J2" s="1160"/>
      <c r="K2" s="1160"/>
    </row>
    <row r="3" spans="1:11" s="120" customFormat="1" ht="14.25" customHeight="1">
      <c r="A3" s="121"/>
      <c r="B3" s="1215"/>
      <c r="C3" s="1550" t="s">
        <v>76</v>
      </c>
      <c r="D3" s="1550" t="s">
        <v>77</v>
      </c>
      <c r="E3" s="1552" t="s">
        <v>53</v>
      </c>
      <c r="F3" s="1553"/>
      <c r="G3" s="1553"/>
      <c r="H3" s="1554" t="s">
        <v>54</v>
      </c>
      <c r="I3" s="1555"/>
      <c r="J3" s="1556"/>
      <c r="K3" s="1160"/>
    </row>
    <row r="4" spans="1:11" s="120" customFormat="1" ht="36">
      <c r="A4" s="121"/>
      <c r="B4" s="1258"/>
      <c r="C4" s="1551"/>
      <c r="D4" s="1551"/>
      <c r="E4" s="1196" t="s">
        <v>50</v>
      </c>
      <c r="F4" s="1196" t="s">
        <v>78</v>
      </c>
      <c r="G4" s="1196" t="s">
        <v>79</v>
      </c>
      <c r="H4" s="1197" t="s">
        <v>50</v>
      </c>
      <c r="I4" s="1196" t="s">
        <v>78</v>
      </c>
      <c r="J4" s="1196" t="s">
        <v>79</v>
      </c>
      <c r="K4" s="1160"/>
    </row>
    <row r="5" spans="1:11" s="120" customFormat="1">
      <c r="A5" s="122"/>
      <c r="B5" s="1198"/>
      <c r="C5" s="1218" t="s">
        <v>28</v>
      </c>
      <c r="D5" s="1218" t="s">
        <v>80</v>
      </c>
      <c r="E5" s="1554" t="s">
        <v>28</v>
      </c>
      <c r="F5" s="1555"/>
      <c r="G5" s="1556"/>
      <c r="H5" s="1554" t="s">
        <v>58</v>
      </c>
      <c r="I5" s="1555"/>
      <c r="J5" s="1556"/>
      <c r="K5" s="1160"/>
    </row>
    <row r="6" spans="1:11" s="120" customFormat="1">
      <c r="A6" s="123"/>
      <c r="B6" s="1188" t="s">
        <v>18</v>
      </c>
      <c r="C6" s="1202">
        <v>95.2</v>
      </c>
      <c r="D6" s="1221">
        <v>4.7</v>
      </c>
      <c r="E6" s="1203">
        <v>2479</v>
      </c>
      <c r="F6" s="1203">
        <v>1674</v>
      </c>
      <c r="G6" s="1203">
        <v>805</v>
      </c>
      <c r="H6" s="1203">
        <v>26</v>
      </c>
      <c r="I6" s="1203">
        <v>18</v>
      </c>
      <c r="J6" s="1203">
        <v>8</v>
      </c>
      <c r="K6" s="1160"/>
    </row>
    <row r="7" spans="1:11" s="120" customFormat="1">
      <c r="A7" s="93"/>
      <c r="B7" s="1255" t="s">
        <v>81</v>
      </c>
      <c r="C7" s="1205">
        <v>35.1</v>
      </c>
      <c r="D7" s="1223">
        <v>4.4000000000000004</v>
      </c>
      <c r="E7" s="1206">
        <v>740</v>
      </c>
      <c r="F7" s="1207">
        <v>740</v>
      </c>
      <c r="G7" s="1206">
        <v>0</v>
      </c>
      <c r="H7" s="1207">
        <v>21</v>
      </c>
      <c r="I7" s="1207">
        <v>21</v>
      </c>
      <c r="J7" s="1207">
        <v>0</v>
      </c>
      <c r="K7" s="1160"/>
    </row>
    <row r="8" spans="1:11" s="120" customFormat="1">
      <c r="A8" s="93"/>
      <c r="B8" s="1255" t="s">
        <v>60</v>
      </c>
      <c r="C8" s="1205">
        <v>41</v>
      </c>
      <c r="D8" s="1223">
        <v>5.3</v>
      </c>
      <c r="E8" s="1206">
        <v>1419</v>
      </c>
      <c r="F8" s="1207">
        <v>614</v>
      </c>
      <c r="G8" s="1207">
        <v>805</v>
      </c>
      <c r="H8" s="1207">
        <v>35</v>
      </c>
      <c r="I8" s="1207">
        <v>15</v>
      </c>
      <c r="J8" s="1207">
        <v>20</v>
      </c>
      <c r="K8" s="1160"/>
    </row>
    <row r="9" spans="1:11" s="120" customFormat="1">
      <c r="A9" s="93"/>
      <c r="B9" s="1256" t="s">
        <v>61</v>
      </c>
      <c r="C9" s="1209">
        <v>19.100000000000001</v>
      </c>
      <c r="D9" s="1225">
        <v>3.9</v>
      </c>
      <c r="E9" s="1210">
        <v>320</v>
      </c>
      <c r="F9" s="1211">
        <v>320</v>
      </c>
      <c r="G9" s="1211">
        <v>0</v>
      </c>
      <c r="H9" s="1211">
        <v>17</v>
      </c>
      <c r="I9" s="1211">
        <v>17</v>
      </c>
      <c r="J9" s="1211">
        <v>0</v>
      </c>
      <c r="K9" s="1160"/>
    </row>
    <row r="10" spans="1:11" s="13" customFormat="1" ht="25.5" customHeight="1">
      <c r="A10" s="119"/>
      <c r="B10" s="1544" t="s">
        <v>71</v>
      </c>
      <c r="C10" s="1545"/>
      <c r="D10" s="1545"/>
      <c r="E10" s="1545"/>
      <c r="F10" s="1545"/>
      <c r="G10" s="1545"/>
      <c r="H10" s="1545"/>
      <c r="I10" s="1545"/>
      <c r="J10" s="1546"/>
      <c r="K10" s="1160"/>
    </row>
    <row r="11" spans="1:11" s="13" customFormat="1">
      <c r="A11" s="119"/>
      <c r="B11" s="1547" t="s">
        <v>72</v>
      </c>
      <c r="C11" s="1548"/>
      <c r="D11" s="1548"/>
      <c r="E11" s="1548"/>
      <c r="F11" s="1548"/>
      <c r="G11" s="1548"/>
      <c r="H11" s="1548"/>
      <c r="I11" s="1548"/>
      <c r="J11" s="1549"/>
      <c r="K11" s="1160"/>
    </row>
    <row r="12" spans="1:11">
      <c r="B12" s="332"/>
      <c r="C12" s="332"/>
      <c r="D12" s="332"/>
      <c r="E12" s="332"/>
      <c r="F12" s="332"/>
      <c r="G12" s="332"/>
      <c r="H12" s="1257"/>
      <c r="I12" s="1257"/>
      <c r="J12" s="1257"/>
      <c r="K12" s="1257"/>
    </row>
    <row r="13" spans="1:11">
      <c r="A13" s="119" t="s">
        <v>578</v>
      </c>
      <c r="B13" s="332"/>
      <c r="C13" s="332"/>
      <c r="D13" s="332"/>
      <c r="E13" s="332"/>
      <c r="F13" s="332"/>
      <c r="G13" s="332"/>
      <c r="H13" s="1257"/>
      <c r="I13" s="1257"/>
      <c r="J13" s="1257"/>
      <c r="K13" s="1257"/>
    </row>
    <row r="14" spans="1:11">
      <c r="A14" s="119" t="s">
        <v>579</v>
      </c>
      <c r="B14" s="332"/>
      <c r="C14" s="332"/>
      <c r="D14" s="332"/>
      <c r="E14" s="332"/>
      <c r="F14" s="332"/>
      <c r="G14" s="332"/>
      <c r="H14" s="1257"/>
      <c r="I14" s="1257"/>
      <c r="J14" s="1257"/>
      <c r="K14" s="1257"/>
    </row>
    <row r="15" spans="1:11">
      <c r="B15" s="332"/>
      <c r="C15" s="332"/>
      <c r="D15" s="332"/>
      <c r="E15" s="332"/>
      <c r="F15" s="332"/>
      <c r="G15" s="332"/>
      <c r="H15" s="1257"/>
      <c r="I15" s="1257"/>
      <c r="J15" s="1257"/>
      <c r="K15" s="1257"/>
    </row>
    <row r="16" spans="1:11">
      <c r="B16" s="332"/>
      <c r="C16" s="332"/>
      <c r="D16" s="332"/>
      <c r="E16" s="332"/>
      <c r="F16" s="332"/>
      <c r="G16" s="332"/>
      <c r="H16" s="1257"/>
      <c r="I16" s="1257"/>
      <c r="J16" s="1257"/>
      <c r="K16" s="1257"/>
    </row>
    <row r="17" spans="2:11">
      <c r="B17" s="332"/>
      <c r="C17" s="332"/>
      <c r="D17" s="332"/>
      <c r="E17" s="332"/>
      <c r="F17" s="332"/>
      <c r="G17" s="332"/>
      <c r="H17" s="1257"/>
      <c r="I17" s="1257"/>
      <c r="J17" s="1257"/>
      <c r="K17" s="1257"/>
    </row>
    <row r="18" spans="2:11">
      <c r="B18" s="332"/>
      <c r="C18" s="332"/>
      <c r="D18" s="332"/>
      <c r="E18" s="332"/>
      <c r="F18" s="332"/>
      <c r="G18" s="332"/>
      <c r="H18" s="1257"/>
      <c r="I18" s="1257"/>
      <c r="J18" s="1257"/>
      <c r="K18" s="1257"/>
    </row>
    <row r="19" spans="2:11">
      <c r="B19" s="332"/>
      <c r="C19" s="332"/>
      <c r="D19" s="332"/>
      <c r="E19" s="332"/>
      <c r="F19" s="332"/>
      <c r="G19" s="332"/>
      <c r="H19" s="1257"/>
      <c r="I19" s="1257"/>
      <c r="J19" s="1257"/>
      <c r="K19" s="1257"/>
    </row>
    <row r="20" spans="2:11">
      <c r="B20" s="332"/>
      <c r="C20" s="332"/>
      <c r="D20" s="332"/>
      <c r="E20" s="332"/>
      <c r="F20" s="332"/>
      <c r="G20" s="332"/>
      <c r="H20" s="1257"/>
      <c r="I20" s="1257"/>
      <c r="J20" s="1257"/>
      <c r="K20" s="1257"/>
    </row>
  </sheetData>
  <mergeCells count="8">
    <mergeCell ref="B10:J10"/>
    <mergeCell ref="B11:J11"/>
    <mergeCell ref="C3:C4"/>
    <mergeCell ref="D3:D4"/>
    <mergeCell ref="E3:G3"/>
    <mergeCell ref="H3:J3"/>
    <mergeCell ref="E5:G5"/>
    <mergeCell ref="H5:J5"/>
  </mergeCells>
  <pageMargins left="0.7" right="0.7" top="0.78740157499999996" bottom="0.78740157499999996"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H18"/>
  <sheetViews>
    <sheetView workbookViewId="0"/>
  </sheetViews>
  <sheetFormatPr baseColWidth="10" defaultRowHeight="12.75"/>
  <cols>
    <col min="1" max="1" width="7.42578125" style="13" customWidth="1"/>
    <col min="2" max="2" width="2.140625" style="13" customWidth="1"/>
    <col min="3" max="3" width="18.7109375" style="13" customWidth="1"/>
    <col min="4" max="6" width="16.85546875" style="13" customWidth="1"/>
    <col min="7" max="16384" width="11.42578125" style="13"/>
  </cols>
  <sheetData>
    <row r="1" spans="1:8" ht="15">
      <c r="A1" s="128" t="s">
        <v>92</v>
      </c>
    </row>
    <row r="2" spans="1:8">
      <c r="A2" s="371"/>
      <c r="B2" s="371"/>
      <c r="C2" s="371"/>
      <c r="D2" s="371"/>
      <c r="E2" s="371"/>
      <c r="F2" s="371"/>
      <c r="G2" s="371"/>
      <c r="H2" s="371"/>
    </row>
    <row r="3" spans="1:8" s="120" customFormat="1" ht="14.25" customHeight="1">
      <c r="A3" s="371"/>
      <c r="B3" s="1193"/>
      <c r="C3" s="1164"/>
      <c r="D3" s="1552" t="s">
        <v>91</v>
      </c>
      <c r="E3" s="1553"/>
      <c r="F3" s="1553"/>
      <c r="G3" s="1557"/>
      <c r="H3" s="1160"/>
    </row>
    <row r="4" spans="1:8" s="120" customFormat="1">
      <c r="A4" s="371"/>
      <c r="B4" s="1193"/>
      <c r="C4" s="1172" t="s">
        <v>90</v>
      </c>
      <c r="D4" s="1238" t="s">
        <v>89</v>
      </c>
      <c r="E4" s="1239" t="s">
        <v>88</v>
      </c>
      <c r="F4" s="1239" t="s">
        <v>87</v>
      </c>
      <c r="G4" s="1240"/>
      <c r="H4" s="1160"/>
    </row>
    <row r="5" spans="1:8" s="120" customFormat="1">
      <c r="A5" s="371"/>
      <c r="B5" s="1241"/>
      <c r="C5" s="1242" t="s">
        <v>86</v>
      </c>
      <c r="D5" s="1243" t="s">
        <v>85</v>
      </c>
      <c r="E5" s="1244" t="s">
        <v>84</v>
      </c>
      <c r="F5" s="1245" t="s">
        <v>83</v>
      </c>
      <c r="G5" s="1246" t="s">
        <v>50</v>
      </c>
      <c r="H5" s="1160"/>
    </row>
    <row r="6" spans="1:8" s="120" customFormat="1">
      <c r="A6" s="371"/>
      <c r="B6" s="1247"/>
      <c r="C6" s="1178" t="s">
        <v>61</v>
      </c>
      <c r="D6" s="1248">
        <v>2</v>
      </c>
      <c r="E6" s="1207">
        <v>3</v>
      </c>
      <c r="F6" s="1249" t="s">
        <v>30</v>
      </c>
      <c r="G6" s="1250">
        <v>5</v>
      </c>
      <c r="H6" s="1160"/>
    </row>
    <row r="7" spans="1:8" s="120" customFormat="1">
      <c r="A7" s="371"/>
      <c r="B7" s="1247"/>
      <c r="C7" s="1178" t="s">
        <v>82</v>
      </c>
      <c r="D7" s="1251" t="s">
        <v>30</v>
      </c>
      <c r="E7" s="1207">
        <v>4</v>
      </c>
      <c r="F7" s="1207">
        <v>2</v>
      </c>
      <c r="G7" s="1250">
        <v>6</v>
      </c>
      <c r="H7" s="1160"/>
    </row>
    <row r="8" spans="1:8" s="120" customFormat="1">
      <c r="A8" s="371"/>
      <c r="B8" s="1252"/>
      <c r="C8" s="1184" t="s">
        <v>60</v>
      </c>
      <c r="D8" s="1253" t="s">
        <v>30</v>
      </c>
      <c r="E8" s="1211">
        <v>2</v>
      </c>
      <c r="F8" s="1211">
        <v>6</v>
      </c>
      <c r="G8" s="1254">
        <v>8</v>
      </c>
      <c r="H8" s="1160"/>
    </row>
    <row r="9" spans="1:8">
      <c r="A9" s="371"/>
      <c r="B9" s="371"/>
      <c r="C9" s="371"/>
      <c r="D9" s="371"/>
      <c r="E9" s="371"/>
      <c r="F9" s="371"/>
      <c r="G9" s="371"/>
      <c r="H9" s="371"/>
    </row>
    <row r="10" spans="1:8">
      <c r="A10" s="371" t="s">
        <v>577</v>
      </c>
      <c r="B10" s="371"/>
      <c r="C10" s="371"/>
      <c r="D10" s="371"/>
      <c r="E10" s="371"/>
      <c r="F10" s="371"/>
      <c r="G10" s="371"/>
      <c r="H10" s="371"/>
    </row>
    <row r="11" spans="1:8">
      <c r="A11" s="371"/>
      <c r="B11" s="371"/>
      <c r="C11" s="371"/>
      <c r="D11" s="371"/>
      <c r="E11" s="371"/>
      <c r="F11" s="371"/>
      <c r="G11" s="371"/>
      <c r="H11" s="371"/>
    </row>
    <row r="12" spans="1:8">
      <c r="A12" s="371"/>
      <c r="B12" s="371"/>
      <c r="C12" s="371"/>
      <c r="D12" s="371"/>
      <c r="E12" s="371"/>
      <c r="F12" s="371"/>
      <c r="G12" s="371"/>
      <c r="H12" s="371"/>
    </row>
    <row r="13" spans="1:8">
      <c r="A13" s="371"/>
      <c r="B13" s="371"/>
      <c r="C13" s="371"/>
      <c r="D13" s="371"/>
      <c r="E13" s="371"/>
      <c r="F13" s="371"/>
      <c r="G13" s="371"/>
      <c r="H13" s="371"/>
    </row>
    <row r="14" spans="1:8">
      <c r="A14" s="371"/>
      <c r="B14" s="371"/>
      <c r="C14" s="371"/>
      <c r="D14" s="371"/>
      <c r="E14" s="371"/>
      <c r="F14" s="371"/>
      <c r="G14" s="371"/>
      <c r="H14" s="371"/>
    </row>
    <row r="15" spans="1:8">
      <c r="A15" s="371"/>
      <c r="B15" s="371"/>
      <c r="C15" s="371"/>
      <c r="D15" s="371"/>
      <c r="E15" s="371"/>
      <c r="F15" s="371"/>
      <c r="G15" s="371"/>
      <c r="H15" s="371"/>
    </row>
    <row r="16" spans="1:8">
      <c r="A16" s="371"/>
      <c r="B16" s="371"/>
      <c r="C16" s="371"/>
      <c r="D16" s="371"/>
      <c r="E16" s="371"/>
      <c r="F16" s="371"/>
      <c r="G16" s="371"/>
      <c r="H16" s="371"/>
    </row>
    <row r="17" spans="1:8">
      <c r="A17" s="371"/>
      <c r="B17" s="371"/>
      <c r="C17" s="371"/>
      <c r="D17" s="371"/>
      <c r="E17" s="371"/>
      <c r="F17" s="371"/>
      <c r="G17" s="371"/>
      <c r="H17" s="371"/>
    </row>
    <row r="18" spans="1:8">
      <c r="A18" s="371"/>
      <c r="B18" s="371"/>
      <c r="C18" s="371"/>
      <c r="D18" s="371"/>
      <c r="E18" s="371"/>
      <c r="F18" s="371"/>
      <c r="G18" s="371"/>
      <c r="H18" s="371"/>
    </row>
  </sheetData>
  <mergeCells count="1">
    <mergeCell ref="D3:G3"/>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J19"/>
  <sheetViews>
    <sheetView workbookViewId="0"/>
  </sheetViews>
  <sheetFormatPr baseColWidth="10" defaultRowHeight="12.75"/>
  <cols>
    <col min="1" max="1" width="8.85546875" style="13" customWidth="1"/>
    <col min="2" max="2" width="7.140625" style="13" customWidth="1"/>
    <col min="3" max="3" width="15" style="13" customWidth="1"/>
    <col min="4" max="8" width="14.42578125" style="13" customWidth="1"/>
    <col min="9" max="16384" width="11.42578125" style="13"/>
  </cols>
  <sheetData>
    <row r="1" spans="1:10" ht="15">
      <c r="A1" s="128" t="s">
        <v>93</v>
      </c>
    </row>
    <row r="2" spans="1:10">
      <c r="A2" s="371"/>
      <c r="B2" s="371"/>
      <c r="C2" s="371"/>
      <c r="D2" s="371"/>
      <c r="E2" s="371"/>
      <c r="F2" s="371"/>
      <c r="G2" s="371"/>
      <c r="H2" s="371"/>
      <c r="I2" s="371"/>
      <c r="J2" s="371"/>
    </row>
    <row r="3" spans="1:10">
      <c r="A3" s="371"/>
      <c r="B3" s="372"/>
      <c r="C3" s="1227"/>
      <c r="D3" s="1558" t="s">
        <v>94</v>
      </c>
      <c r="E3" s="1559"/>
      <c r="F3" s="1559"/>
      <c r="G3" s="1559"/>
      <c r="H3" s="1560"/>
      <c r="I3" s="371"/>
      <c r="J3" s="371"/>
    </row>
    <row r="4" spans="1:10">
      <c r="A4" s="371"/>
      <c r="B4" s="373"/>
      <c r="C4" s="1228"/>
      <c r="D4" s="1229" t="s">
        <v>95</v>
      </c>
      <c r="E4" s="1230" t="s">
        <v>67</v>
      </c>
      <c r="F4" s="1230" t="s">
        <v>96</v>
      </c>
      <c r="G4" s="1230" t="s">
        <v>64</v>
      </c>
      <c r="H4" s="1231" t="s">
        <v>50</v>
      </c>
      <c r="I4" s="371"/>
      <c r="J4" s="371"/>
    </row>
    <row r="5" spans="1:10">
      <c r="A5" s="371"/>
      <c r="B5" s="373"/>
      <c r="C5" s="1228"/>
      <c r="D5" s="1561" t="s">
        <v>97</v>
      </c>
      <c r="E5" s="1562"/>
      <c r="F5" s="1562"/>
      <c r="G5" s="1562"/>
      <c r="H5" s="1563"/>
      <c r="I5" s="371"/>
      <c r="J5" s="371"/>
    </row>
    <row r="6" spans="1:10">
      <c r="A6" s="371"/>
      <c r="B6" s="1564" t="s">
        <v>98</v>
      </c>
      <c r="C6" s="1227" t="s">
        <v>64</v>
      </c>
      <c r="D6" s="379">
        <v>13.4</v>
      </c>
      <c r="E6" s="1232">
        <v>1.5</v>
      </c>
      <c r="F6" s="1233">
        <v>0</v>
      </c>
      <c r="G6" s="1232">
        <v>10.4</v>
      </c>
      <c r="H6" s="1234">
        <v>25.3</v>
      </c>
      <c r="I6" s="371"/>
      <c r="J6" s="371"/>
    </row>
    <row r="7" spans="1:10">
      <c r="A7" s="371"/>
      <c r="B7" s="1565"/>
      <c r="C7" s="1228" t="s">
        <v>99</v>
      </c>
      <c r="D7" s="384">
        <v>1.4</v>
      </c>
      <c r="E7" s="1206">
        <v>0</v>
      </c>
      <c r="F7" s="1206">
        <v>0</v>
      </c>
      <c r="G7" s="1206">
        <v>0</v>
      </c>
      <c r="H7" s="614">
        <v>1.4</v>
      </c>
      <c r="I7" s="371"/>
      <c r="J7" s="371"/>
    </row>
    <row r="8" spans="1:10">
      <c r="A8" s="371"/>
      <c r="B8" s="1565"/>
      <c r="C8" s="1228" t="s">
        <v>100</v>
      </c>
      <c r="D8" s="384">
        <v>2.8</v>
      </c>
      <c r="E8" s="856">
        <v>4</v>
      </c>
      <c r="F8" s="856">
        <v>5.3</v>
      </c>
      <c r="G8" s="1206">
        <v>0</v>
      </c>
      <c r="H8" s="614">
        <v>12.1</v>
      </c>
      <c r="I8" s="371"/>
      <c r="J8" s="371"/>
    </row>
    <row r="9" spans="1:10">
      <c r="A9" s="371"/>
      <c r="B9" s="1565"/>
      <c r="C9" s="1228" t="s">
        <v>101</v>
      </c>
      <c r="D9" s="384">
        <v>1.2</v>
      </c>
      <c r="E9" s="856">
        <v>7.8</v>
      </c>
      <c r="F9" s="856">
        <v>10.3</v>
      </c>
      <c r="G9" s="1206">
        <v>0</v>
      </c>
      <c r="H9" s="614">
        <v>19.3</v>
      </c>
      <c r="I9" s="371"/>
      <c r="J9" s="371"/>
    </row>
    <row r="10" spans="1:10">
      <c r="A10" s="371"/>
      <c r="B10" s="1566"/>
      <c r="C10" s="1235" t="s">
        <v>102</v>
      </c>
      <c r="D10" s="389">
        <v>2.8</v>
      </c>
      <c r="E10" s="1210">
        <v>0</v>
      </c>
      <c r="F10" s="1236">
        <v>1</v>
      </c>
      <c r="G10" s="1210">
        <v>0</v>
      </c>
      <c r="H10" s="864">
        <v>3.8</v>
      </c>
      <c r="I10" s="371"/>
      <c r="J10" s="371"/>
    </row>
    <row r="11" spans="1:10">
      <c r="A11" s="371"/>
      <c r="B11" s="1237"/>
      <c r="C11" s="1235" t="s">
        <v>50</v>
      </c>
      <c r="D11" s="389">
        <v>21.6</v>
      </c>
      <c r="E11" s="1236">
        <v>13.3</v>
      </c>
      <c r="F11" s="1236">
        <v>16.600000000000001</v>
      </c>
      <c r="G11" s="1236">
        <v>10.4</v>
      </c>
      <c r="H11" s="864">
        <v>61.9</v>
      </c>
      <c r="I11" s="371"/>
      <c r="J11" s="371"/>
    </row>
    <row r="12" spans="1:10">
      <c r="A12" s="371"/>
      <c r="B12" s="371"/>
      <c r="C12" s="371"/>
      <c r="D12" s="371"/>
      <c r="E12" s="371"/>
      <c r="F12" s="371"/>
      <c r="G12" s="371"/>
      <c r="H12" s="371"/>
      <c r="I12" s="371"/>
      <c r="J12" s="371"/>
    </row>
    <row r="13" spans="1:10">
      <c r="A13" s="371" t="s">
        <v>576</v>
      </c>
      <c r="B13" s="371"/>
      <c r="C13" s="371"/>
      <c r="D13" s="371"/>
      <c r="E13" s="371"/>
      <c r="F13" s="371"/>
      <c r="G13" s="371"/>
      <c r="H13" s="371"/>
      <c r="I13" s="371"/>
      <c r="J13" s="371"/>
    </row>
    <row r="14" spans="1:10">
      <c r="A14" s="371"/>
      <c r="B14" s="371"/>
      <c r="C14" s="371"/>
      <c r="D14" s="371"/>
      <c r="E14" s="371"/>
      <c r="F14" s="371"/>
      <c r="G14" s="371"/>
      <c r="H14" s="371"/>
      <c r="I14" s="371"/>
      <c r="J14" s="371"/>
    </row>
    <row r="15" spans="1:10">
      <c r="A15" s="371"/>
      <c r="B15" s="371"/>
      <c r="C15" s="371"/>
      <c r="D15" s="371"/>
      <c r="E15" s="371"/>
      <c r="F15" s="371"/>
      <c r="G15" s="371"/>
      <c r="H15" s="371"/>
      <c r="I15" s="371"/>
      <c r="J15" s="371"/>
    </row>
    <row r="16" spans="1:10">
      <c r="A16" s="371"/>
      <c r="B16" s="371"/>
      <c r="C16" s="371"/>
      <c r="D16" s="371"/>
      <c r="E16" s="371"/>
      <c r="F16" s="371"/>
      <c r="G16" s="371"/>
      <c r="H16" s="371"/>
      <c r="I16" s="371"/>
      <c r="J16" s="371"/>
    </row>
    <row r="17" spans="1:10">
      <c r="A17" s="371"/>
      <c r="B17" s="371"/>
      <c r="C17" s="371"/>
      <c r="D17" s="371"/>
      <c r="E17" s="371"/>
      <c r="F17" s="371"/>
      <c r="G17" s="371"/>
      <c r="H17" s="371"/>
      <c r="I17" s="371"/>
      <c r="J17" s="371"/>
    </row>
    <row r="18" spans="1:10">
      <c r="A18" s="371"/>
      <c r="B18" s="371"/>
      <c r="C18" s="371"/>
      <c r="D18" s="371"/>
      <c r="E18" s="371"/>
      <c r="F18" s="371"/>
      <c r="G18" s="371"/>
      <c r="H18" s="371"/>
      <c r="I18" s="371"/>
      <c r="J18" s="371"/>
    </row>
    <row r="19" spans="1:10">
      <c r="A19" s="371"/>
      <c r="B19" s="371"/>
      <c r="C19" s="371"/>
      <c r="D19" s="371"/>
      <c r="E19" s="371"/>
      <c r="F19" s="371"/>
      <c r="G19" s="371"/>
      <c r="H19" s="371"/>
      <c r="I19" s="371"/>
      <c r="J19" s="371"/>
    </row>
  </sheetData>
  <mergeCells count="3">
    <mergeCell ref="D3:H3"/>
    <mergeCell ref="D5:H5"/>
    <mergeCell ref="B6:B10"/>
  </mergeCells>
  <pageMargins left="0.7" right="0.7" top="0.78740157499999996" bottom="0.78740157499999996"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M20"/>
  <sheetViews>
    <sheetView workbookViewId="0"/>
  </sheetViews>
  <sheetFormatPr baseColWidth="10" defaultRowHeight="15"/>
  <cols>
    <col min="1" max="1" width="4.5703125" style="125" customWidth="1"/>
    <col min="2" max="2" width="17.5703125" style="51" customWidth="1"/>
    <col min="3" max="16384" width="11.42578125" style="51"/>
  </cols>
  <sheetData>
    <row r="1" spans="1:13">
      <c r="A1" s="128" t="s">
        <v>103</v>
      </c>
    </row>
    <row r="2" spans="1:13">
      <c r="A2" s="1213"/>
      <c r="B2" s="1161"/>
      <c r="C2" s="1161"/>
      <c r="D2" s="1161"/>
      <c r="E2" s="1161"/>
      <c r="F2" s="1161"/>
      <c r="G2" s="1161"/>
      <c r="H2" s="1161"/>
      <c r="I2" s="1161"/>
      <c r="J2" s="1161"/>
      <c r="K2" s="1161"/>
      <c r="L2" s="1161"/>
      <c r="M2" s="1161"/>
    </row>
    <row r="3" spans="1:13">
      <c r="A3" s="1214"/>
      <c r="B3" s="1215"/>
      <c r="C3" s="1550" t="s">
        <v>76</v>
      </c>
      <c r="D3" s="1550" t="s">
        <v>77</v>
      </c>
      <c r="E3" s="1552" t="s">
        <v>53</v>
      </c>
      <c r="F3" s="1553"/>
      <c r="G3" s="1553"/>
      <c r="H3" s="1554" t="s">
        <v>54</v>
      </c>
      <c r="I3" s="1555"/>
      <c r="J3" s="1556"/>
      <c r="K3" s="1161"/>
      <c r="L3" s="1161"/>
      <c r="M3" s="1161"/>
    </row>
    <row r="4" spans="1:13" ht="36">
      <c r="A4" s="1214"/>
      <c r="B4" s="1216"/>
      <c r="C4" s="1551"/>
      <c r="D4" s="1551"/>
      <c r="E4" s="1196" t="s">
        <v>104</v>
      </c>
      <c r="F4" s="1196" t="s">
        <v>105</v>
      </c>
      <c r="G4" s="1196" t="s">
        <v>106</v>
      </c>
      <c r="H4" s="1196" t="s">
        <v>104</v>
      </c>
      <c r="I4" s="1196" t="s">
        <v>105</v>
      </c>
      <c r="J4" s="1196" t="s">
        <v>106</v>
      </c>
      <c r="K4" s="1161"/>
      <c r="L4" s="1161"/>
      <c r="M4" s="1161"/>
    </row>
    <row r="5" spans="1:13">
      <c r="A5" s="1214"/>
      <c r="B5" s="1217"/>
      <c r="C5" s="1218" t="s">
        <v>28</v>
      </c>
      <c r="D5" s="1218" t="s">
        <v>80</v>
      </c>
      <c r="E5" s="1554" t="s">
        <v>28</v>
      </c>
      <c r="F5" s="1555"/>
      <c r="G5" s="1556"/>
      <c r="H5" s="1554" t="s">
        <v>58</v>
      </c>
      <c r="I5" s="1555"/>
      <c r="J5" s="1556"/>
      <c r="K5" s="1161"/>
      <c r="L5" s="1161"/>
      <c r="M5" s="1161"/>
    </row>
    <row r="6" spans="1:13">
      <c r="A6" s="1219"/>
      <c r="B6" s="1220" t="s">
        <v>19</v>
      </c>
      <c r="C6" s="1202">
        <v>62.5</v>
      </c>
      <c r="D6" s="1221">
        <v>5.9</v>
      </c>
      <c r="E6" s="1203">
        <v>1291</v>
      </c>
      <c r="F6" s="1203">
        <v>937</v>
      </c>
      <c r="G6" s="1203">
        <v>354</v>
      </c>
      <c r="H6" s="1203">
        <v>21</v>
      </c>
      <c r="I6" s="1203">
        <v>15</v>
      </c>
      <c r="J6" s="1203">
        <v>6</v>
      </c>
      <c r="K6" s="1161"/>
      <c r="L6" s="1161"/>
      <c r="M6" s="1161"/>
    </row>
    <row r="7" spans="1:13">
      <c r="A7" s="1214"/>
      <c r="B7" s="1222" t="s">
        <v>64</v>
      </c>
      <c r="C7" s="1205">
        <v>11.9</v>
      </c>
      <c r="D7" s="1223">
        <v>9.1999999999999993</v>
      </c>
      <c r="E7" s="1207">
        <v>78</v>
      </c>
      <c r="F7" s="1207">
        <v>78</v>
      </c>
      <c r="G7" s="1207">
        <v>0</v>
      </c>
      <c r="H7" s="1207">
        <v>7</v>
      </c>
      <c r="I7" s="1207">
        <v>7</v>
      </c>
      <c r="J7" s="1207">
        <v>0</v>
      </c>
      <c r="K7" s="1161"/>
      <c r="L7" s="1161"/>
      <c r="M7" s="1161"/>
    </row>
    <row r="8" spans="1:13">
      <c r="A8" s="1214"/>
      <c r="B8" s="1222" t="s">
        <v>107</v>
      </c>
      <c r="C8" s="1205">
        <v>18.2</v>
      </c>
      <c r="D8" s="1223">
        <v>5.7</v>
      </c>
      <c r="E8" s="1207">
        <v>482</v>
      </c>
      <c r="F8" s="1207">
        <v>278</v>
      </c>
      <c r="G8" s="1207">
        <v>204</v>
      </c>
      <c r="H8" s="1207">
        <v>26</v>
      </c>
      <c r="I8" s="1207">
        <v>15</v>
      </c>
      <c r="J8" s="1207">
        <v>11</v>
      </c>
      <c r="K8" s="1161"/>
      <c r="L8" s="1161"/>
      <c r="M8" s="1161"/>
    </row>
    <row r="9" spans="1:13">
      <c r="A9" s="1214"/>
      <c r="B9" s="1222" t="s">
        <v>108</v>
      </c>
      <c r="C9" s="1205">
        <v>17.8</v>
      </c>
      <c r="D9" s="1223">
        <v>5.5</v>
      </c>
      <c r="E9" s="1207">
        <v>411</v>
      </c>
      <c r="F9" s="1207">
        <v>261</v>
      </c>
      <c r="G9" s="1207">
        <v>150</v>
      </c>
      <c r="H9" s="1207">
        <v>23</v>
      </c>
      <c r="I9" s="1207">
        <v>15</v>
      </c>
      <c r="J9" s="1207">
        <v>8</v>
      </c>
      <c r="K9" s="1161"/>
      <c r="L9" s="1161"/>
      <c r="M9" s="1161"/>
    </row>
    <row r="10" spans="1:13">
      <c r="A10" s="1214"/>
      <c r="B10" s="1224" t="s">
        <v>67</v>
      </c>
      <c r="C10" s="1209">
        <v>12.2</v>
      </c>
      <c r="D10" s="1225">
        <v>4.2</v>
      </c>
      <c r="E10" s="1211">
        <v>320</v>
      </c>
      <c r="F10" s="1211">
        <v>320</v>
      </c>
      <c r="G10" s="1211">
        <v>0</v>
      </c>
      <c r="H10" s="1211">
        <v>26</v>
      </c>
      <c r="I10" s="1211">
        <v>26</v>
      </c>
      <c r="J10" s="1211">
        <v>0</v>
      </c>
      <c r="K10" s="1161"/>
      <c r="L10" s="1161"/>
      <c r="M10" s="1161"/>
    </row>
    <row r="11" spans="1:13" ht="26.25" customHeight="1">
      <c r="A11" s="1213"/>
      <c r="B11" s="1544" t="s">
        <v>71</v>
      </c>
      <c r="C11" s="1545"/>
      <c r="D11" s="1545"/>
      <c r="E11" s="1545"/>
      <c r="F11" s="1545"/>
      <c r="G11" s="1545"/>
      <c r="H11" s="1545"/>
      <c r="I11" s="1545"/>
      <c r="J11" s="1546"/>
      <c r="K11" s="1161"/>
      <c r="L11" s="1161"/>
      <c r="M11" s="1161"/>
    </row>
    <row r="12" spans="1:13" ht="26.25" customHeight="1">
      <c r="A12" s="1226" t="s">
        <v>71</v>
      </c>
      <c r="B12" s="1567" t="s">
        <v>109</v>
      </c>
      <c r="C12" s="1568"/>
      <c r="D12" s="1568"/>
      <c r="E12" s="1568"/>
      <c r="F12" s="1568"/>
      <c r="G12" s="1568"/>
      <c r="H12" s="1568"/>
      <c r="I12" s="1568"/>
      <c r="J12" s="1569"/>
      <c r="K12" s="1161"/>
      <c r="L12" s="1161"/>
      <c r="M12" s="1161"/>
    </row>
    <row r="13" spans="1:13" ht="26.25" customHeight="1">
      <c r="A13" s="1226" t="s">
        <v>109</v>
      </c>
      <c r="B13" s="1547" t="s">
        <v>110</v>
      </c>
      <c r="C13" s="1548"/>
      <c r="D13" s="1548"/>
      <c r="E13" s="1548"/>
      <c r="F13" s="1548"/>
      <c r="G13" s="1548"/>
      <c r="H13" s="1548"/>
      <c r="I13" s="1548"/>
      <c r="J13" s="1549"/>
      <c r="K13" s="1161"/>
      <c r="L13" s="1161"/>
      <c r="M13" s="1161"/>
    </row>
    <row r="14" spans="1:13">
      <c r="A14" s="1226"/>
      <c r="B14" s="1161"/>
      <c r="C14" s="1161"/>
      <c r="D14" s="1161"/>
      <c r="E14" s="1161"/>
      <c r="F14" s="1161"/>
      <c r="G14" s="1161"/>
      <c r="H14" s="1161"/>
      <c r="I14" s="1161"/>
      <c r="J14" s="1161"/>
      <c r="K14" s="1161"/>
      <c r="L14" s="1161"/>
      <c r="M14" s="1161"/>
    </row>
    <row r="15" spans="1:13">
      <c r="A15" s="1213" t="s">
        <v>575</v>
      </c>
      <c r="B15" s="1161"/>
      <c r="C15" s="1161"/>
      <c r="D15" s="1161"/>
      <c r="E15" s="1161"/>
      <c r="F15" s="1161"/>
      <c r="G15" s="1161"/>
      <c r="H15" s="1161"/>
      <c r="I15" s="1161"/>
      <c r="J15" s="1161"/>
      <c r="K15" s="1161"/>
      <c r="L15" s="1161"/>
      <c r="M15" s="1161"/>
    </row>
    <row r="16" spans="1:13">
      <c r="A16" s="1213"/>
      <c r="B16" s="1161"/>
      <c r="C16" s="1161"/>
      <c r="D16" s="1161"/>
      <c r="E16" s="1161"/>
      <c r="F16" s="1161"/>
      <c r="G16" s="1161"/>
      <c r="H16" s="1161"/>
      <c r="I16" s="1161"/>
      <c r="J16" s="1161"/>
      <c r="K16" s="1161"/>
      <c r="L16" s="1161"/>
      <c r="M16" s="1161"/>
    </row>
    <row r="17" spans="1:13">
      <c r="A17" s="1213"/>
      <c r="B17" s="1161"/>
      <c r="C17" s="1161"/>
      <c r="D17" s="1161"/>
      <c r="E17" s="1161"/>
      <c r="F17" s="1161"/>
      <c r="G17" s="1161"/>
      <c r="H17" s="1161"/>
      <c r="I17" s="1161"/>
      <c r="J17" s="1161"/>
      <c r="K17" s="1161"/>
      <c r="L17" s="1161"/>
      <c r="M17" s="1161"/>
    </row>
    <row r="18" spans="1:13">
      <c r="A18" s="1213"/>
      <c r="B18" s="1161"/>
      <c r="C18" s="1161"/>
      <c r="D18" s="1161"/>
      <c r="E18" s="1161"/>
      <c r="F18" s="1161"/>
      <c r="G18" s="1161"/>
      <c r="H18" s="1161"/>
      <c r="I18" s="1161"/>
      <c r="J18" s="1161"/>
      <c r="K18" s="1161"/>
      <c r="L18" s="1161"/>
      <c r="M18" s="1161"/>
    </row>
    <row r="19" spans="1:13">
      <c r="A19" s="1213"/>
      <c r="B19" s="1161"/>
      <c r="C19" s="1161"/>
      <c r="D19" s="1161"/>
      <c r="E19" s="1161"/>
      <c r="F19" s="1161"/>
      <c r="G19" s="1161"/>
      <c r="H19" s="1161"/>
      <c r="I19" s="1161"/>
      <c r="J19" s="1161"/>
      <c r="K19" s="1161"/>
      <c r="L19" s="1161"/>
      <c r="M19" s="1161"/>
    </row>
    <row r="20" spans="1:13">
      <c r="A20" s="1213"/>
      <c r="B20" s="1161"/>
      <c r="C20" s="1161"/>
      <c r="D20" s="1161"/>
      <c r="E20" s="1161"/>
      <c r="F20" s="1161"/>
      <c r="G20" s="1161"/>
      <c r="H20" s="1161"/>
      <c r="I20" s="1161"/>
      <c r="J20" s="1161"/>
      <c r="K20" s="1161"/>
      <c r="L20" s="1161"/>
      <c r="M20" s="1161"/>
    </row>
  </sheetData>
  <mergeCells count="9">
    <mergeCell ref="B11:J11"/>
    <mergeCell ref="B12:J12"/>
    <mergeCell ref="B13:J13"/>
    <mergeCell ref="C3:C4"/>
    <mergeCell ref="D3:D4"/>
    <mergeCell ref="E3:G3"/>
    <mergeCell ref="H3:J3"/>
    <mergeCell ref="E5:G5"/>
    <mergeCell ref="H5:J5"/>
  </mergeCell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M20"/>
  <sheetViews>
    <sheetView workbookViewId="0"/>
  </sheetViews>
  <sheetFormatPr baseColWidth="10" defaultRowHeight="12.75"/>
  <cols>
    <col min="1" max="1" width="2.28515625" style="13" customWidth="1"/>
    <col min="2" max="2" width="2.140625" style="13" customWidth="1"/>
    <col min="3" max="3" width="17.5703125" style="13" customWidth="1"/>
    <col min="4" max="8" width="11.140625" style="13" customWidth="1"/>
    <col min="9" max="11" width="11.140625" style="120" customWidth="1"/>
    <col min="12" max="12" width="11.42578125" style="120"/>
    <col min="13" max="16384" width="11.42578125" style="13"/>
  </cols>
  <sheetData>
    <row r="1" spans="1:13" ht="15">
      <c r="A1" s="128" t="s">
        <v>111</v>
      </c>
      <c r="C1" s="126"/>
    </row>
    <row r="2" spans="1:13">
      <c r="A2" s="371"/>
      <c r="B2" s="371"/>
      <c r="C2" s="371"/>
      <c r="D2" s="371"/>
      <c r="E2" s="371"/>
      <c r="F2" s="371"/>
      <c r="G2" s="371"/>
      <c r="H2" s="371"/>
      <c r="I2" s="1160"/>
      <c r="J2" s="1160"/>
      <c r="K2" s="1160"/>
      <c r="L2" s="1160"/>
      <c r="M2" s="371"/>
    </row>
    <row r="3" spans="1:13" s="120" customFormat="1" ht="14.25" customHeight="1">
      <c r="A3" s="371"/>
      <c r="B3" s="1193"/>
      <c r="C3" s="1164"/>
      <c r="D3" s="1550" t="s">
        <v>76</v>
      </c>
      <c r="E3" s="1550" t="s">
        <v>77</v>
      </c>
      <c r="F3" s="1552" t="s">
        <v>53</v>
      </c>
      <c r="G3" s="1553"/>
      <c r="H3" s="1553"/>
      <c r="I3" s="1554" t="s">
        <v>54</v>
      </c>
      <c r="J3" s="1555"/>
      <c r="K3" s="1556"/>
      <c r="L3" s="1160"/>
      <c r="M3" s="1160"/>
    </row>
    <row r="4" spans="1:13" s="120" customFormat="1" ht="36">
      <c r="A4" s="371"/>
      <c r="B4" s="1194"/>
      <c r="C4" s="1195"/>
      <c r="D4" s="1551"/>
      <c r="E4" s="1551"/>
      <c r="F4" s="1196" t="s">
        <v>50</v>
      </c>
      <c r="G4" s="1196" t="s">
        <v>78</v>
      </c>
      <c r="H4" s="1196" t="s">
        <v>79</v>
      </c>
      <c r="I4" s="1197" t="s">
        <v>50</v>
      </c>
      <c r="J4" s="1196" t="s">
        <v>78</v>
      </c>
      <c r="K4" s="1196" t="s">
        <v>79</v>
      </c>
      <c r="L4" s="1160"/>
      <c r="M4" s="1160"/>
    </row>
    <row r="5" spans="1:13" s="120" customFormat="1">
      <c r="A5" s="371"/>
      <c r="B5" s="1198"/>
      <c r="C5" s="1199"/>
      <c r="D5" s="1200" t="s">
        <v>28</v>
      </c>
      <c r="E5" s="1200" t="s">
        <v>80</v>
      </c>
      <c r="F5" s="1576" t="s">
        <v>28</v>
      </c>
      <c r="G5" s="1577"/>
      <c r="H5" s="1578"/>
      <c r="I5" s="1576" t="s">
        <v>58</v>
      </c>
      <c r="J5" s="1577"/>
      <c r="K5" s="1578"/>
      <c r="L5" s="1160"/>
      <c r="M5" s="1160"/>
    </row>
    <row r="6" spans="1:13" s="120" customFormat="1">
      <c r="A6" s="371"/>
      <c r="B6" s="1188" t="s">
        <v>20</v>
      </c>
      <c r="C6" s="1201"/>
      <c r="D6" s="1202">
        <v>18.899999999999999</v>
      </c>
      <c r="E6" s="1202">
        <v>3.7</v>
      </c>
      <c r="F6" s="1203">
        <v>395</v>
      </c>
      <c r="G6" s="1203">
        <v>375</v>
      </c>
      <c r="H6" s="1203">
        <v>20</v>
      </c>
      <c r="I6" s="1203">
        <v>21</v>
      </c>
      <c r="J6" s="1203">
        <v>20</v>
      </c>
      <c r="K6" s="1203">
        <v>1</v>
      </c>
      <c r="L6" s="1160"/>
      <c r="M6" s="1160"/>
    </row>
    <row r="7" spans="1:13" s="120" customFormat="1">
      <c r="A7" s="371"/>
      <c r="B7" s="1204"/>
      <c r="C7" s="1178" t="s">
        <v>68</v>
      </c>
      <c r="D7" s="1205">
        <v>8.6</v>
      </c>
      <c r="E7" s="1205">
        <v>3.9</v>
      </c>
      <c r="F7" s="1206">
        <v>137</v>
      </c>
      <c r="G7" s="1207">
        <v>137</v>
      </c>
      <c r="H7" s="1206">
        <v>0</v>
      </c>
      <c r="I7" s="1207">
        <v>16</v>
      </c>
      <c r="J7" s="1207">
        <v>16</v>
      </c>
      <c r="K7" s="1207">
        <v>0</v>
      </c>
      <c r="L7" s="1160"/>
      <c r="M7" s="1160"/>
    </row>
    <row r="8" spans="1:13" s="120" customFormat="1">
      <c r="A8" s="371"/>
      <c r="B8" s="1204"/>
      <c r="C8" s="1178" t="s">
        <v>69</v>
      </c>
      <c r="D8" s="1205">
        <v>10</v>
      </c>
      <c r="E8" s="1205">
        <v>3.3</v>
      </c>
      <c r="F8" s="1206">
        <v>251</v>
      </c>
      <c r="G8" s="1207">
        <v>231</v>
      </c>
      <c r="H8" s="1207">
        <v>20</v>
      </c>
      <c r="I8" s="1207">
        <v>25</v>
      </c>
      <c r="J8" s="1207">
        <v>23</v>
      </c>
      <c r="K8" s="1207">
        <v>2</v>
      </c>
      <c r="L8" s="1160"/>
      <c r="M8" s="1160"/>
    </row>
    <row r="9" spans="1:13" s="120" customFormat="1">
      <c r="A9" s="371"/>
      <c r="B9" s="1208"/>
      <c r="C9" s="1184" t="s">
        <v>70</v>
      </c>
      <c r="D9" s="1209">
        <v>0.3</v>
      </c>
      <c r="E9" s="1209">
        <v>12.6</v>
      </c>
      <c r="F9" s="1210">
        <v>6</v>
      </c>
      <c r="G9" s="1211">
        <v>6</v>
      </c>
      <c r="H9" s="1211">
        <v>0</v>
      </c>
      <c r="I9" s="1211">
        <v>15</v>
      </c>
      <c r="J9" s="1211">
        <v>15</v>
      </c>
      <c r="K9" s="1211">
        <v>0</v>
      </c>
      <c r="L9" s="1160"/>
      <c r="M9" s="1160"/>
    </row>
    <row r="10" spans="1:13" ht="12.75" customHeight="1">
      <c r="A10" s="371"/>
      <c r="B10" s="1570" t="s">
        <v>71</v>
      </c>
      <c r="C10" s="1571"/>
      <c r="D10" s="1571"/>
      <c r="E10" s="1571"/>
      <c r="F10" s="1571"/>
      <c r="G10" s="1571"/>
      <c r="H10" s="1571"/>
      <c r="I10" s="1571"/>
      <c r="J10" s="1571"/>
      <c r="K10" s="1572"/>
      <c r="L10" s="1160"/>
      <c r="M10" s="371"/>
    </row>
    <row r="11" spans="1:13">
      <c r="A11" s="1212" t="s">
        <v>71</v>
      </c>
      <c r="B11" s="1573"/>
      <c r="C11" s="1574"/>
      <c r="D11" s="1574"/>
      <c r="E11" s="1574"/>
      <c r="F11" s="1574"/>
      <c r="G11" s="1574"/>
      <c r="H11" s="1574"/>
      <c r="I11" s="1574"/>
      <c r="J11" s="1574"/>
      <c r="K11" s="1575"/>
      <c r="L11" s="1160"/>
      <c r="M11" s="371"/>
    </row>
    <row r="12" spans="1:13">
      <c r="A12" s="371"/>
      <c r="B12" s="371"/>
      <c r="C12" s="371"/>
      <c r="D12" s="371"/>
      <c r="E12" s="371"/>
      <c r="F12" s="371"/>
      <c r="G12" s="371"/>
      <c r="H12" s="371"/>
      <c r="I12" s="1160"/>
      <c r="J12" s="1160"/>
      <c r="K12" s="1160"/>
      <c r="L12" s="1160"/>
      <c r="M12" s="371"/>
    </row>
    <row r="13" spans="1:13">
      <c r="A13" s="371" t="s">
        <v>574</v>
      </c>
      <c r="B13" s="371"/>
      <c r="C13" s="371"/>
      <c r="D13" s="371"/>
      <c r="E13" s="371"/>
      <c r="F13" s="371"/>
      <c r="G13" s="371"/>
      <c r="H13" s="371"/>
      <c r="I13" s="1160"/>
      <c r="J13" s="1160"/>
      <c r="K13" s="1160"/>
      <c r="L13" s="1160"/>
      <c r="M13" s="371"/>
    </row>
    <row r="14" spans="1:13">
      <c r="A14" s="371"/>
      <c r="B14" s="371"/>
      <c r="C14" s="371"/>
      <c r="D14" s="371"/>
      <c r="E14" s="371"/>
      <c r="F14" s="371"/>
      <c r="G14" s="371"/>
      <c r="H14" s="371"/>
      <c r="I14" s="1160"/>
      <c r="J14" s="1160"/>
      <c r="K14" s="1160"/>
      <c r="L14" s="1160"/>
      <c r="M14" s="371"/>
    </row>
    <row r="15" spans="1:13">
      <c r="A15" s="371"/>
      <c r="B15" s="371"/>
      <c r="C15" s="371"/>
      <c r="D15" s="371"/>
      <c r="E15" s="371"/>
      <c r="F15" s="371"/>
      <c r="G15" s="371"/>
      <c r="H15" s="371"/>
      <c r="I15" s="1160"/>
      <c r="J15" s="1160"/>
      <c r="K15" s="1160"/>
      <c r="L15" s="1160"/>
      <c r="M15" s="371"/>
    </row>
    <row r="16" spans="1:13">
      <c r="A16" s="371"/>
      <c r="B16" s="371"/>
      <c r="C16" s="371"/>
      <c r="D16" s="371"/>
      <c r="E16" s="371"/>
      <c r="F16" s="371"/>
      <c r="G16" s="371"/>
      <c r="H16" s="371"/>
      <c r="I16" s="1160"/>
      <c r="J16" s="1160"/>
      <c r="K16" s="1160"/>
      <c r="L16" s="1160"/>
      <c r="M16" s="371"/>
    </row>
    <row r="17" spans="1:13">
      <c r="A17" s="371"/>
      <c r="B17" s="371"/>
      <c r="C17" s="371"/>
      <c r="D17" s="371"/>
      <c r="E17" s="371"/>
      <c r="F17" s="371"/>
      <c r="G17" s="371"/>
      <c r="H17" s="371"/>
      <c r="I17" s="371"/>
      <c r="J17" s="371"/>
      <c r="K17" s="371"/>
      <c r="L17" s="1160"/>
      <c r="M17" s="371"/>
    </row>
    <row r="18" spans="1:13">
      <c r="A18" s="371"/>
      <c r="B18" s="371"/>
      <c r="C18" s="371"/>
      <c r="D18" s="371"/>
      <c r="E18" s="371"/>
      <c r="F18" s="371"/>
      <c r="G18" s="371"/>
      <c r="H18" s="371"/>
      <c r="I18" s="1160"/>
      <c r="J18" s="1160"/>
      <c r="K18" s="1160"/>
      <c r="L18" s="1160"/>
      <c r="M18" s="371"/>
    </row>
    <row r="19" spans="1:13">
      <c r="A19" s="371"/>
      <c r="B19" s="371"/>
      <c r="C19" s="371"/>
      <c r="D19" s="371"/>
      <c r="E19" s="371"/>
      <c r="F19" s="371"/>
      <c r="G19" s="371"/>
      <c r="H19" s="371"/>
      <c r="I19" s="1160"/>
      <c r="J19" s="1160"/>
      <c r="K19" s="1160"/>
      <c r="L19" s="1160"/>
      <c r="M19" s="371"/>
    </row>
    <row r="20" spans="1:13">
      <c r="A20" s="371"/>
      <c r="B20" s="371"/>
      <c r="C20" s="371"/>
      <c r="D20" s="371"/>
      <c r="E20" s="371"/>
      <c r="F20" s="371"/>
      <c r="G20" s="371"/>
      <c r="H20" s="371"/>
      <c r="I20" s="1160"/>
      <c r="J20" s="1160"/>
      <c r="K20" s="1160"/>
      <c r="L20" s="1160"/>
      <c r="M20" s="371"/>
    </row>
  </sheetData>
  <mergeCells count="7">
    <mergeCell ref="B10:K11"/>
    <mergeCell ref="D3:D4"/>
    <mergeCell ref="E3:E4"/>
    <mergeCell ref="F3:H3"/>
    <mergeCell ref="I3:K3"/>
    <mergeCell ref="F5:H5"/>
    <mergeCell ref="I5:K5"/>
  </mergeCells>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R31"/>
  <sheetViews>
    <sheetView zoomScale="90" zoomScaleNormal="90" workbookViewId="0"/>
  </sheetViews>
  <sheetFormatPr baseColWidth="10" defaultRowHeight="12.75"/>
  <cols>
    <col min="1" max="1" width="8.7109375" style="13" customWidth="1"/>
    <col min="2" max="2" width="2.28515625" style="13" customWidth="1"/>
    <col min="3" max="3" width="2.140625" style="13" customWidth="1"/>
    <col min="4" max="4" width="14.7109375" style="13" customWidth="1"/>
    <col min="5" max="12" width="8.140625" style="13" customWidth="1"/>
    <col min="13" max="13" width="8.140625" style="13" customWidth="1" collapsed="1"/>
    <col min="14" max="16" width="8.140625" style="13" customWidth="1"/>
    <col min="17" max="16384" width="11.42578125" style="13"/>
  </cols>
  <sheetData>
    <row r="1" spans="1:17" ht="15">
      <c r="A1" s="128" t="s">
        <v>112</v>
      </c>
      <c r="B1" s="14"/>
      <c r="C1" s="14"/>
      <c r="D1" s="14"/>
      <c r="E1" s="14"/>
      <c r="F1" s="14"/>
      <c r="G1" s="14"/>
      <c r="H1" s="14"/>
      <c r="I1" s="14"/>
      <c r="J1" s="14"/>
      <c r="K1" s="14"/>
      <c r="L1" s="14"/>
      <c r="M1" s="14"/>
      <c r="N1" s="14"/>
      <c r="O1" s="14"/>
      <c r="P1" s="14"/>
      <c r="Q1" s="14"/>
    </row>
    <row r="2" spans="1:17" s="120" customFormat="1">
      <c r="A2" s="1160"/>
      <c r="B2" s="1161"/>
      <c r="C2" s="371"/>
      <c r="D2" s="371"/>
      <c r="E2" s="371"/>
      <c r="F2" s="371"/>
      <c r="G2" s="371"/>
      <c r="H2" s="371"/>
      <c r="I2" s="371"/>
      <c r="J2" s="371"/>
      <c r="K2" s="371"/>
      <c r="L2" s="371"/>
      <c r="M2" s="371"/>
      <c r="N2" s="371"/>
      <c r="O2" s="371"/>
      <c r="P2" s="371"/>
      <c r="Q2" s="1160"/>
    </row>
    <row r="3" spans="1:17" s="120" customFormat="1" ht="15" customHeight="1">
      <c r="A3" s="1160"/>
      <c r="B3" s="1162"/>
      <c r="C3" s="1163"/>
      <c r="D3" s="1164"/>
      <c r="E3" s="1552" t="s">
        <v>113</v>
      </c>
      <c r="F3" s="1553"/>
      <c r="G3" s="1553"/>
      <c r="H3" s="1557"/>
      <c r="I3" s="1552" t="s">
        <v>806</v>
      </c>
      <c r="J3" s="1553"/>
      <c r="K3" s="1553"/>
      <c r="L3" s="1557"/>
      <c r="M3" s="1552" t="s">
        <v>114</v>
      </c>
      <c r="N3" s="1553"/>
      <c r="O3" s="1553"/>
      <c r="P3" s="1553"/>
      <c r="Q3" s="1165"/>
    </row>
    <row r="4" spans="1:17" s="120" customFormat="1">
      <c r="A4" s="1160"/>
      <c r="B4" s="1166"/>
      <c r="C4" s="1167"/>
      <c r="D4" s="1168"/>
      <c r="E4" s="1169">
        <v>2010</v>
      </c>
      <c r="F4" s="1170">
        <v>2013</v>
      </c>
      <c r="G4" s="1170">
        <v>2014</v>
      </c>
      <c r="H4" s="1171">
        <v>2015</v>
      </c>
      <c r="I4" s="1169">
        <v>2010</v>
      </c>
      <c r="J4" s="1170">
        <v>2013</v>
      </c>
      <c r="K4" s="1170">
        <v>2014</v>
      </c>
      <c r="L4" s="1171">
        <v>2015</v>
      </c>
      <c r="M4" s="1169">
        <v>2010</v>
      </c>
      <c r="N4" s="1170">
        <v>2013</v>
      </c>
      <c r="O4" s="1170">
        <v>2014</v>
      </c>
      <c r="P4" s="1171">
        <v>2015</v>
      </c>
      <c r="Q4" s="1165"/>
    </row>
    <row r="5" spans="1:17" s="120" customFormat="1" ht="15.75" customHeight="1">
      <c r="A5" s="1160"/>
      <c r="B5" s="1162" t="s">
        <v>50</v>
      </c>
      <c r="C5" s="1172"/>
      <c r="D5" s="1163"/>
      <c r="E5" s="1173">
        <v>169.4</v>
      </c>
      <c r="F5" s="1174">
        <v>182.7</v>
      </c>
      <c r="G5" s="1174">
        <v>178.2</v>
      </c>
      <c r="H5" s="1175">
        <v>178.1</v>
      </c>
      <c r="I5" s="1173">
        <v>948.8</v>
      </c>
      <c r="J5" s="1174">
        <v>904.6</v>
      </c>
      <c r="K5" s="1174">
        <v>879</v>
      </c>
      <c r="L5" s="1175">
        <v>887.8</v>
      </c>
      <c r="M5" s="1173">
        <v>5.6</v>
      </c>
      <c r="N5" s="1174">
        <v>5</v>
      </c>
      <c r="O5" s="1174">
        <v>4.9000000000000004</v>
      </c>
      <c r="P5" s="1175">
        <v>5</v>
      </c>
      <c r="Q5" s="1165"/>
    </row>
    <row r="6" spans="1:17" s="120" customFormat="1" ht="15.75" customHeight="1">
      <c r="A6" s="1160"/>
      <c r="B6" s="1162" t="s">
        <v>18</v>
      </c>
      <c r="C6" s="1176"/>
      <c r="D6" s="1176"/>
      <c r="E6" s="1173">
        <v>90.7</v>
      </c>
      <c r="F6" s="1174">
        <v>98.3</v>
      </c>
      <c r="G6" s="1174">
        <v>93.6</v>
      </c>
      <c r="H6" s="1174">
        <v>95.2</v>
      </c>
      <c r="I6" s="1173">
        <v>469.1</v>
      </c>
      <c r="J6" s="1174">
        <v>462.9</v>
      </c>
      <c r="K6" s="1174">
        <v>452.9</v>
      </c>
      <c r="L6" s="1174">
        <v>446.1</v>
      </c>
      <c r="M6" s="1173">
        <v>5.2</v>
      </c>
      <c r="N6" s="1174">
        <v>4.7</v>
      </c>
      <c r="O6" s="1174">
        <v>4.8</v>
      </c>
      <c r="P6" s="1175">
        <v>4.7</v>
      </c>
      <c r="Q6" s="1165"/>
    </row>
    <row r="7" spans="1:17" s="120" customFormat="1" ht="15.75" customHeight="1">
      <c r="A7" s="1160"/>
      <c r="B7" s="1177"/>
      <c r="C7" s="1178"/>
      <c r="D7" s="1178" t="s">
        <v>115</v>
      </c>
      <c r="E7" s="1179">
        <v>35.700000000000003</v>
      </c>
      <c r="F7" s="1180">
        <v>35.799999999999997</v>
      </c>
      <c r="G7" s="1180">
        <v>35</v>
      </c>
      <c r="H7" s="1181">
        <v>35.1</v>
      </c>
      <c r="I7" s="1179">
        <v>136.80000000000001</v>
      </c>
      <c r="J7" s="1180">
        <v>143.69999999999999</v>
      </c>
      <c r="K7" s="1180">
        <v>140.69999999999999</v>
      </c>
      <c r="L7" s="1181">
        <v>154.30000000000001</v>
      </c>
      <c r="M7" s="1179">
        <v>3.8</v>
      </c>
      <c r="N7" s="1180">
        <v>4</v>
      </c>
      <c r="O7" s="1180">
        <v>4</v>
      </c>
      <c r="P7" s="1181">
        <v>4.4000000000000004</v>
      </c>
      <c r="Q7" s="1165"/>
    </row>
    <row r="8" spans="1:17" s="120" customFormat="1" ht="15.75" customHeight="1">
      <c r="A8" s="1160"/>
      <c r="B8" s="1177"/>
      <c r="C8" s="1178"/>
      <c r="D8" s="1182" t="s">
        <v>60</v>
      </c>
      <c r="E8" s="1179">
        <v>34.6</v>
      </c>
      <c r="F8" s="1180">
        <v>43</v>
      </c>
      <c r="G8" s="1180">
        <v>40.9</v>
      </c>
      <c r="H8" s="1181">
        <v>41</v>
      </c>
      <c r="I8" s="1179">
        <v>241.6</v>
      </c>
      <c r="J8" s="1180">
        <v>235.7</v>
      </c>
      <c r="K8" s="1180">
        <v>232.4</v>
      </c>
      <c r="L8" s="1181">
        <v>216.6</v>
      </c>
      <c r="M8" s="1179">
        <v>7</v>
      </c>
      <c r="N8" s="1180">
        <v>5.5</v>
      </c>
      <c r="O8" s="1180">
        <v>5.7</v>
      </c>
      <c r="P8" s="1181">
        <v>5.3</v>
      </c>
      <c r="Q8" s="1165"/>
    </row>
    <row r="9" spans="1:17" s="120" customFormat="1" ht="15.75" customHeight="1">
      <c r="A9" s="1160"/>
      <c r="B9" s="1177"/>
      <c r="C9" s="1178"/>
      <c r="D9" s="1178" t="s">
        <v>61</v>
      </c>
      <c r="E9" s="1179">
        <v>20.5</v>
      </c>
      <c r="F9" s="1180">
        <v>19.5</v>
      </c>
      <c r="G9" s="1180">
        <v>17.600000000000001</v>
      </c>
      <c r="H9" s="1181">
        <v>19.100000000000001</v>
      </c>
      <c r="I9" s="1179">
        <v>90.6</v>
      </c>
      <c r="J9" s="1180">
        <v>83.6</v>
      </c>
      <c r="K9" s="1180">
        <v>79.8</v>
      </c>
      <c r="L9" s="1181">
        <v>75.2</v>
      </c>
      <c r="M9" s="1179">
        <v>4.4000000000000004</v>
      </c>
      <c r="N9" s="1180">
        <v>4.3</v>
      </c>
      <c r="O9" s="1180">
        <v>4.5</v>
      </c>
      <c r="P9" s="1181">
        <v>3.9</v>
      </c>
      <c r="Q9" s="1165"/>
    </row>
    <row r="10" spans="1:17" s="120" customFormat="1" ht="15.75" customHeight="1">
      <c r="A10" s="1160"/>
      <c r="B10" s="1162" t="s">
        <v>62</v>
      </c>
      <c r="C10" s="1176"/>
      <c r="D10" s="1176"/>
      <c r="E10" s="1173">
        <v>2</v>
      </c>
      <c r="F10" s="1174">
        <v>1.2</v>
      </c>
      <c r="G10" s="1174">
        <v>1.8</v>
      </c>
      <c r="H10" s="1175">
        <v>1.5</v>
      </c>
      <c r="I10" s="1173">
        <v>6.8</v>
      </c>
      <c r="J10" s="1174">
        <v>6</v>
      </c>
      <c r="K10" s="1174">
        <v>4.5</v>
      </c>
      <c r="L10" s="1175">
        <v>1.1000000000000001</v>
      </c>
      <c r="M10" s="1173">
        <v>3.4</v>
      </c>
      <c r="N10" s="1174">
        <v>5</v>
      </c>
      <c r="O10" s="1174">
        <v>2.5</v>
      </c>
      <c r="P10" s="1175">
        <v>0.8</v>
      </c>
      <c r="Q10" s="1165"/>
    </row>
    <row r="11" spans="1:17" s="120" customFormat="1" ht="15.75" customHeight="1">
      <c r="A11" s="1160"/>
      <c r="B11" s="1162" t="s">
        <v>19</v>
      </c>
      <c r="C11" s="1176"/>
      <c r="D11" s="1176"/>
      <c r="E11" s="1173">
        <v>56.7</v>
      </c>
      <c r="F11" s="1174">
        <v>63.6</v>
      </c>
      <c r="G11" s="1174">
        <v>61.8</v>
      </c>
      <c r="H11" s="1175">
        <v>62.5</v>
      </c>
      <c r="I11" s="1173">
        <v>406.3</v>
      </c>
      <c r="J11" s="1174">
        <v>376</v>
      </c>
      <c r="K11" s="1174">
        <v>362.4</v>
      </c>
      <c r="L11" s="1175">
        <v>370.5</v>
      </c>
      <c r="M11" s="1173">
        <v>7.2</v>
      </c>
      <c r="N11" s="1174">
        <v>5.9</v>
      </c>
      <c r="O11" s="1174">
        <v>5.9</v>
      </c>
      <c r="P11" s="1175">
        <v>5.9</v>
      </c>
      <c r="Q11" s="1165"/>
    </row>
    <row r="12" spans="1:17" s="120" customFormat="1" ht="15.75" customHeight="1">
      <c r="A12" s="1160"/>
      <c r="B12" s="1177"/>
      <c r="C12" s="1178"/>
      <c r="D12" s="1178" t="s">
        <v>63</v>
      </c>
      <c r="E12" s="1179">
        <v>5.8</v>
      </c>
      <c r="F12" s="1180">
        <v>5.5</v>
      </c>
      <c r="G12" s="1180">
        <v>5.7</v>
      </c>
      <c r="H12" s="1181">
        <v>2.4</v>
      </c>
      <c r="I12" s="1179">
        <v>24.6</v>
      </c>
      <c r="J12" s="1180">
        <v>24.6</v>
      </c>
      <c r="K12" s="1180">
        <v>22.6</v>
      </c>
      <c r="L12" s="1181">
        <v>7.1</v>
      </c>
      <c r="M12" s="1179">
        <v>4.2</v>
      </c>
      <c r="N12" s="1180">
        <v>4.4000000000000004</v>
      </c>
      <c r="O12" s="1180">
        <v>4</v>
      </c>
      <c r="P12" s="1181">
        <v>3</v>
      </c>
      <c r="Q12" s="1165"/>
    </row>
    <row r="13" spans="1:17" s="120" customFormat="1" ht="15.75" customHeight="1">
      <c r="A13" s="1160"/>
      <c r="B13" s="1177"/>
      <c r="C13" s="1178"/>
      <c r="D13" s="1178" t="s">
        <v>64</v>
      </c>
      <c r="E13" s="1179">
        <v>11.5</v>
      </c>
      <c r="F13" s="1180">
        <v>11</v>
      </c>
      <c r="G13" s="1180">
        <v>9.4</v>
      </c>
      <c r="H13" s="1181">
        <v>11.9</v>
      </c>
      <c r="I13" s="1179">
        <v>121.4</v>
      </c>
      <c r="J13" s="1180">
        <v>90.2</v>
      </c>
      <c r="K13" s="1180">
        <v>88.6</v>
      </c>
      <c r="L13" s="1181">
        <v>109.2</v>
      </c>
      <c r="M13" s="1179">
        <v>10.6</v>
      </c>
      <c r="N13" s="1180">
        <v>8.1999999999999993</v>
      </c>
      <c r="O13" s="1180">
        <v>9.4</v>
      </c>
      <c r="P13" s="1181">
        <v>9.1999999999999993</v>
      </c>
      <c r="Q13" s="1165"/>
    </row>
    <row r="14" spans="1:17" s="120" customFormat="1" ht="15.75" customHeight="1">
      <c r="A14" s="1160"/>
      <c r="B14" s="1177"/>
      <c r="C14" s="1178"/>
      <c r="D14" s="1178" t="s">
        <v>116</v>
      </c>
      <c r="E14" s="1179">
        <v>20.7</v>
      </c>
      <c r="F14" s="1180">
        <v>21.1</v>
      </c>
      <c r="G14" s="1180">
        <v>20.6</v>
      </c>
      <c r="H14" s="1181">
        <v>18.2</v>
      </c>
      <c r="I14" s="1179">
        <v>137.9</v>
      </c>
      <c r="J14" s="1180">
        <v>113.2</v>
      </c>
      <c r="K14" s="1180">
        <v>111.8</v>
      </c>
      <c r="L14" s="1181">
        <v>104.6</v>
      </c>
      <c r="M14" s="1179">
        <v>6.7</v>
      </c>
      <c r="N14" s="1180">
        <v>5.4</v>
      </c>
      <c r="O14" s="1180">
        <v>5.4</v>
      </c>
      <c r="P14" s="1181">
        <v>5.7</v>
      </c>
      <c r="Q14" s="1165"/>
    </row>
    <row r="15" spans="1:17" s="120" customFormat="1" ht="15.75" customHeight="1">
      <c r="A15" s="1160"/>
      <c r="B15" s="1177"/>
      <c r="C15" s="1178"/>
      <c r="D15" s="1178" t="s">
        <v>96</v>
      </c>
      <c r="E15" s="1179">
        <v>18.7</v>
      </c>
      <c r="F15" s="1180">
        <v>16.899999999999999</v>
      </c>
      <c r="G15" s="1180">
        <v>16.899999999999999</v>
      </c>
      <c r="H15" s="1181">
        <v>17.8</v>
      </c>
      <c r="I15" s="1179">
        <v>118.6</v>
      </c>
      <c r="J15" s="1180">
        <v>114.5</v>
      </c>
      <c r="K15" s="1180">
        <v>106</v>
      </c>
      <c r="L15" s="1181">
        <v>98.3</v>
      </c>
      <c r="M15" s="1179">
        <v>6.3</v>
      </c>
      <c r="N15" s="1180">
        <v>6.8</v>
      </c>
      <c r="O15" s="1180">
        <v>6.3</v>
      </c>
      <c r="P15" s="1181">
        <v>5.5</v>
      </c>
      <c r="Q15" s="1165"/>
    </row>
    <row r="16" spans="1:17" s="120" customFormat="1" ht="15.75" customHeight="1">
      <c r="A16" s="1160"/>
      <c r="B16" s="1183"/>
      <c r="C16" s="1184"/>
      <c r="D16" s="1184" t="s">
        <v>67</v>
      </c>
      <c r="E16" s="1185" t="s">
        <v>117</v>
      </c>
      <c r="F16" s="1186">
        <v>9.1</v>
      </c>
      <c r="G16" s="1186">
        <v>9.3000000000000007</v>
      </c>
      <c r="H16" s="1187">
        <v>12.2</v>
      </c>
      <c r="I16" s="1185">
        <v>3.8</v>
      </c>
      <c r="J16" s="1186">
        <v>33.5</v>
      </c>
      <c r="K16" s="1186">
        <v>33.4</v>
      </c>
      <c r="L16" s="1187">
        <v>51.3</v>
      </c>
      <c r="M16" s="1185"/>
      <c r="N16" s="1186">
        <v>3.7</v>
      </c>
      <c r="O16" s="1186">
        <v>3.6</v>
      </c>
      <c r="P16" s="1187">
        <v>4.2</v>
      </c>
      <c r="Q16" s="1165"/>
    </row>
    <row r="17" spans="1:18" s="120" customFormat="1" ht="15.75" customHeight="1">
      <c r="A17" s="1160"/>
      <c r="B17" s="1188" t="s">
        <v>20</v>
      </c>
      <c r="C17" s="1178"/>
      <c r="D17" s="1178"/>
      <c r="E17" s="1189">
        <v>20</v>
      </c>
      <c r="F17" s="1190">
        <v>19.600000000000001</v>
      </c>
      <c r="G17" s="1190">
        <v>20.9</v>
      </c>
      <c r="H17" s="1191">
        <v>18.899999999999999</v>
      </c>
      <c r="I17" s="1189">
        <v>66.599999999999994</v>
      </c>
      <c r="J17" s="1190">
        <v>59.7</v>
      </c>
      <c r="K17" s="1190">
        <v>59.3</v>
      </c>
      <c r="L17" s="1191">
        <v>70.099999999999994</v>
      </c>
      <c r="M17" s="1189">
        <v>3.3</v>
      </c>
      <c r="N17" s="1190">
        <v>3</v>
      </c>
      <c r="O17" s="1190">
        <v>2.8</v>
      </c>
      <c r="P17" s="1191">
        <v>3.7</v>
      </c>
      <c r="Q17" s="1165"/>
    </row>
    <row r="18" spans="1:18" s="120" customFormat="1" ht="15.75" customHeight="1">
      <c r="A18" s="1160"/>
      <c r="B18" s="1177"/>
      <c r="C18" s="1178"/>
      <c r="D18" s="1178" t="s">
        <v>68</v>
      </c>
      <c r="E18" s="1179">
        <v>8.4</v>
      </c>
      <c r="F18" s="1180">
        <v>8.4</v>
      </c>
      <c r="G18" s="1180">
        <v>9</v>
      </c>
      <c r="H18" s="1181">
        <v>8.6</v>
      </c>
      <c r="I18" s="1179">
        <v>41</v>
      </c>
      <c r="J18" s="1180">
        <v>32.700000000000003</v>
      </c>
      <c r="K18" s="1180">
        <v>33.299999999999997</v>
      </c>
      <c r="L18" s="1181">
        <v>33.4</v>
      </c>
      <c r="M18" s="1179">
        <v>4.9000000000000004</v>
      </c>
      <c r="N18" s="1180">
        <v>3.9</v>
      </c>
      <c r="O18" s="1180">
        <v>3.7</v>
      </c>
      <c r="P18" s="1181">
        <v>3.9</v>
      </c>
      <c r="Q18" s="1165"/>
    </row>
    <row r="19" spans="1:18" s="120" customFormat="1" ht="15.75" customHeight="1">
      <c r="A19" s="1160"/>
      <c r="B19" s="1177"/>
      <c r="C19" s="1178"/>
      <c r="D19" s="1182" t="s">
        <v>69</v>
      </c>
      <c r="E19" s="1179">
        <v>11.2</v>
      </c>
      <c r="F19" s="1180">
        <v>10.7</v>
      </c>
      <c r="G19" s="1180">
        <v>11.9</v>
      </c>
      <c r="H19" s="1181">
        <v>10</v>
      </c>
      <c r="I19" s="1179">
        <v>21.1</v>
      </c>
      <c r="J19" s="1180">
        <v>23.7</v>
      </c>
      <c r="K19" s="1180">
        <v>24.2</v>
      </c>
      <c r="L19" s="1181">
        <v>32.700000000000003</v>
      </c>
      <c r="M19" s="1179">
        <v>1.9</v>
      </c>
      <c r="N19" s="1180">
        <v>2.2000000000000002</v>
      </c>
      <c r="O19" s="1180">
        <v>2</v>
      </c>
      <c r="P19" s="1181">
        <v>3.3</v>
      </c>
      <c r="Q19" s="1165"/>
      <c r="R19" s="127"/>
    </row>
    <row r="20" spans="1:18" s="120" customFormat="1" ht="15.75" customHeight="1">
      <c r="A20" s="1160"/>
      <c r="B20" s="1183"/>
      <c r="C20" s="1184"/>
      <c r="D20" s="1184" t="s">
        <v>70</v>
      </c>
      <c r="E20" s="1185">
        <v>0.4</v>
      </c>
      <c r="F20" s="1186">
        <v>0.5</v>
      </c>
      <c r="G20" s="1186" t="s">
        <v>117</v>
      </c>
      <c r="H20" s="1187">
        <v>0.3</v>
      </c>
      <c r="I20" s="1185">
        <v>4.5</v>
      </c>
      <c r="J20" s="1186">
        <v>3.3</v>
      </c>
      <c r="K20" s="1186">
        <v>1.7</v>
      </c>
      <c r="L20" s="1187">
        <v>4</v>
      </c>
      <c r="M20" s="1185">
        <v>11.2</v>
      </c>
      <c r="N20" s="1186">
        <v>7</v>
      </c>
      <c r="O20" s="1186"/>
      <c r="P20" s="1187">
        <v>12.6</v>
      </c>
      <c r="Q20" s="1165"/>
    </row>
    <row r="21" spans="1:18" s="120" customFormat="1">
      <c r="A21" s="1160"/>
      <c r="B21" s="1192"/>
      <c r="C21" s="371"/>
      <c r="D21" s="371"/>
      <c r="E21" s="371"/>
      <c r="F21" s="371"/>
      <c r="G21" s="371"/>
      <c r="H21" s="371"/>
      <c r="I21" s="371"/>
      <c r="J21" s="371"/>
      <c r="K21" s="371"/>
      <c r="L21" s="371"/>
      <c r="M21" s="371"/>
      <c r="N21" s="371"/>
      <c r="O21" s="371"/>
      <c r="P21" s="371"/>
      <c r="Q21" s="1160"/>
    </row>
    <row r="22" spans="1:18" s="120" customFormat="1" ht="14.25" customHeight="1">
      <c r="A22" s="1160" t="s">
        <v>572</v>
      </c>
      <c r="B22" s="371"/>
      <c r="C22" s="371"/>
      <c r="D22" s="371"/>
      <c r="E22" s="371"/>
      <c r="F22" s="371"/>
      <c r="G22" s="371"/>
      <c r="H22" s="371"/>
      <c r="I22" s="371"/>
      <c r="J22" s="371"/>
      <c r="K22" s="371"/>
      <c r="L22" s="371"/>
      <c r="M22" s="371"/>
      <c r="N22" s="371"/>
      <c r="O22" s="371"/>
      <c r="P22" s="371"/>
      <c r="Q22" s="1160"/>
    </row>
    <row r="23" spans="1:18">
      <c r="A23" s="371" t="s">
        <v>573</v>
      </c>
      <c r="B23" s="371"/>
      <c r="C23" s="371"/>
      <c r="D23" s="371"/>
      <c r="E23" s="371"/>
      <c r="F23" s="371"/>
      <c r="G23" s="371"/>
      <c r="H23" s="371"/>
      <c r="I23" s="371"/>
      <c r="J23" s="371"/>
      <c r="K23" s="371"/>
      <c r="L23" s="371"/>
      <c r="M23" s="371"/>
      <c r="N23" s="371"/>
      <c r="O23" s="371"/>
      <c r="P23" s="371"/>
      <c r="Q23" s="371"/>
    </row>
    <row r="24" spans="1:18">
      <c r="A24" s="371"/>
      <c r="B24" s="371"/>
      <c r="C24" s="371"/>
      <c r="D24" s="371"/>
      <c r="E24" s="371"/>
      <c r="F24" s="371"/>
      <c r="G24" s="371"/>
      <c r="H24" s="371"/>
      <c r="I24" s="371"/>
      <c r="J24" s="371"/>
      <c r="K24" s="371"/>
      <c r="L24" s="371"/>
      <c r="M24" s="371"/>
      <c r="N24" s="371"/>
      <c r="O24" s="371"/>
      <c r="P24" s="371"/>
      <c r="Q24" s="371"/>
    </row>
    <row r="25" spans="1:18">
      <c r="A25" s="371"/>
      <c r="B25" s="371"/>
      <c r="C25" s="371"/>
      <c r="D25" s="371"/>
      <c r="E25" s="371"/>
      <c r="F25" s="371"/>
      <c r="G25" s="371"/>
      <c r="H25" s="371"/>
      <c r="I25" s="371"/>
      <c r="J25" s="371"/>
      <c r="K25" s="371"/>
      <c r="L25" s="371"/>
      <c r="M25" s="371"/>
      <c r="N25" s="371"/>
      <c r="O25" s="371"/>
      <c r="P25" s="371"/>
      <c r="Q25" s="371"/>
    </row>
    <row r="26" spans="1:18">
      <c r="A26" s="371"/>
      <c r="B26" s="371"/>
      <c r="C26" s="371"/>
      <c r="D26" s="371"/>
      <c r="E26" s="371"/>
      <c r="F26" s="371"/>
      <c r="G26" s="371"/>
      <c r="H26" s="371"/>
      <c r="I26" s="371"/>
      <c r="J26" s="371"/>
      <c r="K26" s="371"/>
      <c r="L26" s="371"/>
      <c r="M26" s="371"/>
      <c r="N26" s="371"/>
      <c r="O26" s="371"/>
      <c r="P26" s="371"/>
      <c r="Q26" s="371"/>
    </row>
    <row r="27" spans="1:18">
      <c r="A27" s="371"/>
      <c r="B27" s="371"/>
      <c r="C27" s="371"/>
      <c r="D27" s="371"/>
      <c r="E27" s="371"/>
      <c r="F27" s="371"/>
      <c r="G27" s="371"/>
      <c r="H27" s="371"/>
      <c r="I27" s="371"/>
      <c r="J27" s="371"/>
      <c r="K27" s="371"/>
      <c r="L27" s="371"/>
      <c r="M27" s="371"/>
      <c r="N27" s="371"/>
      <c r="O27" s="371"/>
      <c r="P27" s="371"/>
      <c r="Q27" s="371"/>
    </row>
    <row r="28" spans="1:18">
      <c r="A28" s="371"/>
      <c r="B28" s="371"/>
      <c r="C28" s="371"/>
      <c r="D28" s="371"/>
      <c r="E28" s="371"/>
      <c r="F28" s="371"/>
      <c r="G28" s="371"/>
      <c r="H28" s="371"/>
      <c r="I28" s="371"/>
      <c r="J28" s="371"/>
      <c r="K28" s="371"/>
      <c r="L28" s="371"/>
      <c r="M28" s="371"/>
      <c r="N28" s="371"/>
      <c r="O28" s="371"/>
      <c r="P28" s="371"/>
      <c r="Q28" s="371"/>
    </row>
    <row r="29" spans="1:18">
      <c r="A29" s="371"/>
      <c r="B29" s="371"/>
      <c r="C29" s="371"/>
      <c r="D29" s="371"/>
      <c r="E29" s="371"/>
      <c r="F29" s="371"/>
      <c r="G29" s="371"/>
      <c r="H29" s="371"/>
      <c r="I29" s="371"/>
      <c r="J29" s="371"/>
      <c r="K29" s="371"/>
      <c r="L29" s="371"/>
      <c r="M29" s="371"/>
      <c r="N29" s="371"/>
      <c r="O29" s="371"/>
      <c r="P29" s="371"/>
      <c r="Q29" s="371"/>
    </row>
    <row r="30" spans="1:18">
      <c r="A30" s="371"/>
      <c r="B30" s="371"/>
      <c r="C30" s="371"/>
      <c r="D30" s="371"/>
      <c r="E30" s="371"/>
      <c r="F30" s="371"/>
      <c r="G30" s="371"/>
      <c r="H30" s="371"/>
      <c r="I30" s="371"/>
      <c r="J30" s="371"/>
      <c r="K30" s="371"/>
      <c r="L30" s="371"/>
      <c r="M30" s="371"/>
      <c r="N30" s="371"/>
      <c r="O30" s="371"/>
      <c r="P30" s="371"/>
      <c r="Q30" s="371"/>
    </row>
    <row r="31" spans="1:18">
      <c r="A31" s="371"/>
      <c r="B31" s="371"/>
      <c r="C31" s="371"/>
      <c r="D31" s="371"/>
      <c r="E31" s="371"/>
      <c r="F31" s="371"/>
      <c r="G31" s="371"/>
      <c r="H31" s="371"/>
      <c r="I31" s="371"/>
      <c r="J31" s="371"/>
      <c r="K31" s="371"/>
      <c r="L31" s="371"/>
      <c r="M31" s="371"/>
      <c r="N31" s="371"/>
      <c r="O31" s="371"/>
      <c r="P31" s="371"/>
      <c r="Q31" s="371"/>
    </row>
  </sheetData>
  <mergeCells count="3">
    <mergeCell ref="E3:H3"/>
    <mergeCell ref="I3:L3"/>
    <mergeCell ref="M3:P3"/>
  </mergeCells>
  <pageMargins left="0.7" right="0.7" top="0.78740157499999996" bottom="0.78740157499999996"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I21"/>
  <sheetViews>
    <sheetView zoomScale="90" zoomScaleNormal="90" workbookViewId="0">
      <selection activeCell="E24" sqref="E24"/>
    </sheetView>
  </sheetViews>
  <sheetFormatPr baseColWidth="10" defaultRowHeight="15"/>
  <cols>
    <col min="1" max="1" width="11.42578125" style="129"/>
    <col min="2" max="2" width="20.7109375" style="129" customWidth="1"/>
    <col min="3" max="3" width="12.42578125" style="129" customWidth="1"/>
    <col min="4" max="4" width="12" style="129" customWidth="1"/>
    <col min="5" max="5" width="20.7109375" style="130" customWidth="1"/>
    <col min="6" max="6" width="14.140625" style="130" customWidth="1"/>
    <col min="7" max="7" width="46.140625" style="130" customWidth="1"/>
    <col min="8" max="16384" width="11.42578125" style="129"/>
  </cols>
  <sheetData>
    <row r="1" spans="1:9">
      <c r="A1" s="128" t="s">
        <v>118</v>
      </c>
    </row>
    <row r="2" spans="1:9">
      <c r="B2" s="132"/>
      <c r="C2" s="132"/>
      <c r="D2" s="132"/>
      <c r="E2" s="133"/>
      <c r="F2" s="133"/>
      <c r="G2" s="133"/>
    </row>
    <row r="3" spans="1:9" s="131" customFormat="1" ht="35.25" customHeight="1">
      <c r="A3" s="1090"/>
      <c r="B3" s="1091"/>
      <c r="C3" s="1148" t="s">
        <v>119</v>
      </c>
      <c r="D3" s="259" t="s">
        <v>120</v>
      </c>
      <c r="E3" s="259" t="s">
        <v>121</v>
      </c>
      <c r="F3" s="259" t="s">
        <v>122</v>
      </c>
      <c r="G3" s="1149" t="s">
        <v>123</v>
      </c>
      <c r="H3" s="1090"/>
      <c r="I3" s="1090"/>
    </row>
    <row r="4" spans="1:9" s="131" customFormat="1" ht="20.25" customHeight="1">
      <c r="A4" s="1090"/>
      <c r="B4" s="1091"/>
      <c r="C4" s="1091"/>
      <c r="D4" s="1092" t="s">
        <v>800</v>
      </c>
      <c r="E4" s="1094"/>
      <c r="F4" s="1094"/>
      <c r="G4" s="1150"/>
      <c r="H4" s="1090"/>
      <c r="I4" s="1090"/>
    </row>
    <row r="5" spans="1:9">
      <c r="A5" s="949"/>
      <c r="B5" s="285" t="s">
        <v>124</v>
      </c>
      <c r="C5" s="1151">
        <v>2013</v>
      </c>
      <c r="D5" s="1152">
        <v>640</v>
      </c>
      <c r="E5" s="1153" t="s">
        <v>125</v>
      </c>
      <c r="F5" s="1154">
        <v>0.437</v>
      </c>
      <c r="G5" s="1034" t="s">
        <v>126</v>
      </c>
      <c r="H5" s="949"/>
      <c r="I5" s="949"/>
    </row>
    <row r="6" spans="1:9">
      <c r="A6" s="949"/>
      <c r="B6" s="285" t="s">
        <v>127</v>
      </c>
      <c r="C6" s="1151">
        <v>2012</v>
      </c>
      <c r="D6" s="1155">
        <v>1050</v>
      </c>
      <c r="E6" s="1153" t="s">
        <v>128</v>
      </c>
      <c r="F6" s="1153" t="s">
        <v>129</v>
      </c>
      <c r="G6" s="1034" t="s">
        <v>130</v>
      </c>
      <c r="H6" s="949"/>
      <c r="I6" s="949"/>
    </row>
    <row r="7" spans="1:9">
      <c r="A7" s="949"/>
      <c r="B7" s="285" t="s">
        <v>131</v>
      </c>
      <c r="C7" s="1151">
        <v>2012</v>
      </c>
      <c r="D7" s="1155">
        <v>1050</v>
      </c>
      <c r="E7" s="1153" t="s">
        <v>128</v>
      </c>
      <c r="F7" s="1153" t="s">
        <v>129</v>
      </c>
      <c r="G7" s="1034" t="s">
        <v>130</v>
      </c>
      <c r="H7" s="949"/>
      <c r="I7" s="949"/>
    </row>
    <row r="8" spans="1:9">
      <c r="A8" s="949"/>
      <c r="B8" s="285" t="s">
        <v>132</v>
      </c>
      <c r="C8" s="1151">
        <v>2002</v>
      </c>
      <c r="D8" s="1152">
        <v>944</v>
      </c>
      <c r="E8" s="1153" t="s">
        <v>128</v>
      </c>
      <c r="F8" s="1153" t="s">
        <v>129</v>
      </c>
      <c r="G8" s="1034" t="s">
        <v>133</v>
      </c>
      <c r="H8" s="949"/>
      <c r="I8" s="949"/>
    </row>
    <row r="9" spans="1:9">
      <c r="A9" s="949"/>
      <c r="B9" s="285" t="s">
        <v>134</v>
      </c>
      <c r="C9" s="1151">
        <v>2000</v>
      </c>
      <c r="D9" s="1152">
        <v>857</v>
      </c>
      <c r="E9" s="1153" t="s">
        <v>125</v>
      </c>
      <c r="F9" s="1154">
        <v>0.41699999999999998</v>
      </c>
      <c r="G9" s="1156" t="s">
        <v>135</v>
      </c>
      <c r="H9" s="949"/>
      <c r="I9" s="949"/>
    </row>
    <row r="10" spans="1:9">
      <c r="A10" s="949"/>
      <c r="B10" s="285" t="s">
        <v>136</v>
      </c>
      <c r="C10" s="1151">
        <v>2000</v>
      </c>
      <c r="D10" s="1152">
        <v>875</v>
      </c>
      <c r="E10" s="1153" t="s">
        <v>125</v>
      </c>
      <c r="F10" s="1154">
        <v>0.42</v>
      </c>
      <c r="G10" s="1156" t="s">
        <v>137</v>
      </c>
      <c r="H10" s="949"/>
      <c r="I10" s="949"/>
    </row>
    <row r="11" spans="1:9">
      <c r="A11" s="949"/>
      <c r="B11" s="285" t="s">
        <v>138</v>
      </c>
      <c r="C11" s="1151">
        <v>1999</v>
      </c>
      <c r="D11" s="1152">
        <v>875</v>
      </c>
      <c r="E11" s="1153" t="s">
        <v>139</v>
      </c>
      <c r="F11" s="1154">
        <v>0.42</v>
      </c>
      <c r="G11" s="1156" t="str">
        <f>G10</f>
        <v>VEAG (1998), S. 118</v>
      </c>
      <c r="H11" s="949"/>
      <c r="I11" s="949"/>
    </row>
    <row r="12" spans="1:9">
      <c r="A12" s="949"/>
      <c r="B12" s="285" t="s">
        <v>140</v>
      </c>
      <c r="C12" s="1151">
        <v>1998</v>
      </c>
      <c r="D12" s="1152">
        <v>750</v>
      </c>
      <c r="E12" s="1153" t="s">
        <v>125</v>
      </c>
      <c r="F12" s="1154">
        <v>0.40600000000000003</v>
      </c>
      <c r="G12" s="1156" t="s">
        <v>141</v>
      </c>
      <c r="H12" s="949"/>
      <c r="I12" s="949"/>
    </row>
    <row r="13" spans="1:9">
      <c r="A13" s="949"/>
      <c r="B13" s="285" t="s">
        <v>142</v>
      </c>
      <c r="C13" s="1151">
        <v>1997</v>
      </c>
      <c r="D13" s="1152">
        <v>750</v>
      </c>
      <c r="E13" s="1153" t="s">
        <v>125</v>
      </c>
      <c r="F13" s="1154">
        <v>0.40600000000000003</v>
      </c>
      <c r="G13" s="1156" t="s">
        <v>141</v>
      </c>
      <c r="H13" s="949"/>
      <c r="I13" s="949"/>
    </row>
    <row r="14" spans="1:9">
      <c r="A14" s="949"/>
      <c r="B14" s="285" t="s">
        <v>143</v>
      </c>
      <c r="C14" s="1151">
        <v>1996</v>
      </c>
      <c r="D14" s="1152">
        <v>450</v>
      </c>
      <c r="E14" s="1153" t="s">
        <v>144</v>
      </c>
      <c r="F14" s="1154">
        <v>0.4</v>
      </c>
      <c r="G14" s="1034" t="s">
        <v>145</v>
      </c>
      <c r="H14" s="949"/>
      <c r="I14" s="949"/>
    </row>
    <row r="15" spans="1:9">
      <c r="A15" s="949"/>
      <c r="B15" s="285" t="s">
        <v>146</v>
      </c>
      <c r="C15" s="1151">
        <v>1996</v>
      </c>
      <c r="D15" s="1152">
        <v>450</v>
      </c>
      <c r="E15" s="1153" t="s">
        <v>144</v>
      </c>
      <c r="F15" s="1154">
        <v>0.4</v>
      </c>
      <c r="G15" s="1034" t="s">
        <v>145</v>
      </c>
      <c r="H15" s="949"/>
      <c r="I15" s="949"/>
    </row>
    <row r="16" spans="1:9">
      <c r="A16" s="949"/>
      <c r="B16" s="285" t="s">
        <v>147</v>
      </c>
      <c r="C16" s="1151" t="s">
        <v>148</v>
      </c>
      <c r="D16" s="1152" t="s">
        <v>149</v>
      </c>
      <c r="E16" s="1153" t="s">
        <v>128</v>
      </c>
      <c r="F16" s="1153" t="s">
        <v>150</v>
      </c>
      <c r="G16" s="1034" t="s">
        <v>133</v>
      </c>
      <c r="H16" s="949"/>
      <c r="I16" s="949"/>
    </row>
    <row r="17" spans="1:9">
      <c r="A17" s="949"/>
      <c r="B17" s="285" t="s">
        <v>151</v>
      </c>
      <c r="C17" s="1151" t="s">
        <v>152</v>
      </c>
      <c r="D17" s="1152">
        <v>465</v>
      </c>
      <c r="E17" s="1153" t="s">
        <v>125</v>
      </c>
      <c r="F17" s="1153" t="s">
        <v>153</v>
      </c>
      <c r="G17" s="1156" t="s">
        <v>154</v>
      </c>
      <c r="H17" s="949"/>
      <c r="I17" s="949"/>
    </row>
    <row r="18" spans="1:9">
      <c r="A18" s="949"/>
      <c r="B18" s="288" t="s">
        <v>155</v>
      </c>
      <c r="C18" s="1157" t="s">
        <v>156</v>
      </c>
      <c r="D18" s="1158" t="s">
        <v>157</v>
      </c>
      <c r="E18" s="1159" t="s">
        <v>128</v>
      </c>
      <c r="F18" s="1159" t="s">
        <v>158</v>
      </c>
      <c r="G18" s="1049" t="s">
        <v>133</v>
      </c>
      <c r="H18" s="949"/>
      <c r="I18" s="949"/>
    </row>
    <row r="19" spans="1:9">
      <c r="A19" s="949"/>
      <c r="B19" s="1153"/>
      <c r="C19" s="949"/>
      <c r="D19" s="949"/>
      <c r="E19" s="1089"/>
      <c r="F19" s="1089"/>
      <c r="G19" s="1089"/>
      <c r="H19" s="949"/>
      <c r="I19" s="949"/>
    </row>
    <row r="20" spans="1:9">
      <c r="A20" s="949" t="s">
        <v>571</v>
      </c>
      <c r="B20" s="949"/>
      <c r="C20" s="949"/>
      <c r="D20" s="949"/>
      <c r="E20" s="1089"/>
      <c r="F20" s="1089"/>
      <c r="G20" s="1089"/>
      <c r="H20" s="949"/>
      <c r="I20" s="949"/>
    </row>
    <row r="21" spans="1:9">
      <c r="A21" s="949"/>
      <c r="B21" s="949"/>
      <c r="C21" s="949"/>
      <c r="D21" s="949"/>
      <c r="E21" s="1089"/>
      <c r="F21" s="1089"/>
      <c r="G21" s="1089"/>
      <c r="H21" s="949"/>
      <c r="I21" s="94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F78"/>
  <sheetViews>
    <sheetView showGridLines="0" zoomScale="115" zoomScaleNormal="115" workbookViewId="0">
      <selection activeCell="D10" sqref="D10"/>
    </sheetView>
  </sheetViews>
  <sheetFormatPr baseColWidth="10" defaultRowHeight="12.75"/>
  <cols>
    <col min="1" max="1" width="12.5703125" style="6" customWidth="1"/>
    <col min="2" max="2" width="19.85546875" style="6" customWidth="1"/>
    <col min="3" max="4" width="13.42578125" style="6" bestFit="1" customWidth="1"/>
    <col min="5" max="16384" width="11.42578125" style="6"/>
  </cols>
  <sheetData>
    <row r="3" spans="2:6" ht="12.75" customHeight="1"/>
    <row r="4" spans="2:6" s="5" customFormat="1" ht="27" customHeight="1">
      <c r="B4" s="5" t="s">
        <v>929</v>
      </c>
      <c r="C4" s="12" t="s">
        <v>0</v>
      </c>
      <c r="D4" s="11"/>
      <c r="E4" s="11"/>
      <c r="F4" s="11"/>
    </row>
    <row r="5" spans="2:6" s="1282" customFormat="1" ht="18.75" customHeight="1">
      <c r="B5" s="1454" t="s">
        <v>969</v>
      </c>
      <c r="C5" s="1283"/>
      <c r="D5" s="1284"/>
      <c r="E5" s="1284"/>
      <c r="F5" s="1284"/>
    </row>
    <row r="6" spans="2:6" ht="12.75" customHeight="1">
      <c r="B6" s="1455" t="s">
        <v>966</v>
      </c>
      <c r="C6"/>
    </row>
    <row r="7" spans="2:6" ht="12.75" customHeight="1">
      <c r="B7" s="1453" t="s">
        <v>903</v>
      </c>
      <c r="C7" t="s">
        <v>916</v>
      </c>
    </row>
    <row r="8" spans="2:6" ht="12.75" customHeight="1">
      <c r="B8" s="1453" t="s">
        <v>904</v>
      </c>
      <c r="C8" t="s">
        <v>917</v>
      </c>
    </row>
    <row r="9" spans="2:6" ht="12.75" customHeight="1">
      <c r="B9" s="1453" t="s">
        <v>905</v>
      </c>
      <c r="C9" t="s">
        <v>918</v>
      </c>
    </row>
    <row r="10" spans="2:6" ht="12.75" customHeight="1">
      <c r="B10" s="1453" t="s">
        <v>906</v>
      </c>
      <c r="C10" t="s">
        <v>919</v>
      </c>
    </row>
    <row r="11" spans="2:6" ht="12.75" customHeight="1">
      <c r="B11" s="1453" t="s">
        <v>907</v>
      </c>
      <c r="C11" t="s">
        <v>920</v>
      </c>
    </row>
    <row r="12" spans="2:6" ht="12.75" customHeight="1">
      <c r="B12" s="1453" t="s">
        <v>908</v>
      </c>
      <c r="C12" t="s">
        <v>921</v>
      </c>
    </row>
    <row r="13" spans="2:6" ht="12.75" customHeight="1">
      <c r="B13" s="1453" t="s">
        <v>909</v>
      </c>
      <c r="C13" t="s">
        <v>922</v>
      </c>
    </row>
    <row r="14" spans="2:6" ht="12.75" customHeight="1">
      <c r="B14" s="1453" t="s">
        <v>910</v>
      </c>
      <c r="C14" t="s">
        <v>923</v>
      </c>
    </row>
    <row r="15" spans="2:6" ht="12.75" customHeight="1">
      <c r="B15" s="1453" t="s">
        <v>911</v>
      </c>
      <c r="C15" t="s">
        <v>924</v>
      </c>
    </row>
    <row r="16" spans="2:6" ht="12.75" customHeight="1">
      <c r="B16" s="1453" t="s">
        <v>912</v>
      </c>
      <c r="C16" t="s">
        <v>925</v>
      </c>
    </row>
    <row r="17" spans="2:3" ht="12.75" customHeight="1">
      <c r="B17" s="1455" t="s">
        <v>967</v>
      </c>
      <c r="C17"/>
    </row>
    <row r="18" spans="2:3" ht="12.75" customHeight="1">
      <c r="B18" s="1453" t="s">
        <v>913</v>
      </c>
      <c r="C18" t="s">
        <v>926</v>
      </c>
    </row>
    <row r="19" spans="2:3" ht="12.75" customHeight="1">
      <c r="B19" s="1453" t="s">
        <v>914</v>
      </c>
      <c r="C19" t="s">
        <v>927</v>
      </c>
    </row>
    <row r="20" spans="2:3" ht="12.75" customHeight="1">
      <c r="B20" s="1453" t="s">
        <v>915</v>
      </c>
      <c r="C20" t="s">
        <v>928</v>
      </c>
    </row>
    <row r="21" spans="2:3" ht="12.75" customHeight="1">
      <c r="B21" s="1453" t="s">
        <v>965</v>
      </c>
      <c r="C21" t="s">
        <v>964</v>
      </c>
    </row>
    <row r="22" spans="2:3" ht="12.75" customHeight="1">
      <c r="B22" s="1453"/>
      <c r="C22"/>
    </row>
    <row r="23" spans="2:3" ht="12.75" customHeight="1">
      <c r="B23" s="1454" t="s">
        <v>968</v>
      </c>
      <c r="C23"/>
    </row>
    <row r="24" spans="2:3">
      <c r="B24" s="577" t="s">
        <v>731</v>
      </c>
      <c r="C24" s="578" t="s">
        <v>14</v>
      </c>
    </row>
    <row r="25" spans="2:3">
      <c r="B25" s="577" t="s">
        <v>732</v>
      </c>
      <c r="C25" s="578" t="s">
        <v>583</v>
      </c>
    </row>
    <row r="26" spans="2:3">
      <c r="B26" s="577" t="s">
        <v>733</v>
      </c>
      <c r="C26" s="578" t="s">
        <v>189</v>
      </c>
    </row>
    <row r="27" spans="2:3">
      <c r="B27" s="577" t="s">
        <v>734</v>
      </c>
      <c r="C27" s="578" t="s">
        <v>42</v>
      </c>
    </row>
    <row r="28" spans="2:3">
      <c r="B28" s="577" t="s">
        <v>735</v>
      </c>
      <c r="C28" s="578" t="s">
        <v>51</v>
      </c>
    </row>
    <row r="29" spans="2:3">
      <c r="B29" s="577" t="s">
        <v>736</v>
      </c>
      <c r="C29" s="578" t="s">
        <v>75</v>
      </c>
    </row>
    <row r="30" spans="2:3">
      <c r="B30" s="577" t="s">
        <v>737</v>
      </c>
      <c r="C30" s="578" t="s">
        <v>92</v>
      </c>
    </row>
    <row r="31" spans="2:3">
      <c r="B31" s="577" t="s">
        <v>738</v>
      </c>
      <c r="C31" s="578" t="s">
        <v>93</v>
      </c>
    </row>
    <row r="32" spans="2:3">
      <c r="B32" s="577" t="s">
        <v>739</v>
      </c>
      <c r="C32" s="578" t="s">
        <v>103</v>
      </c>
    </row>
    <row r="33" spans="2:3">
      <c r="B33" s="577" t="s">
        <v>740</v>
      </c>
      <c r="C33" s="578" t="s">
        <v>111</v>
      </c>
    </row>
    <row r="34" spans="2:3">
      <c r="B34" s="577" t="s">
        <v>741</v>
      </c>
      <c r="C34" s="578" t="s">
        <v>112</v>
      </c>
    </row>
    <row r="35" spans="2:3">
      <c r="B35" s="577" t="s">
        <v>742</v>
      </c>
      <c r="C35" s="578" t="s">
        <v>118</v>
      </c>
    </row>
    <row r="36" spans="2:3">
      <c r="B36" s="577" t="s">
        <v>743</v>
      </c>
      <c r="C36" s="578" t="s">
        <v>159</v>
      </c>
    </row>
    <row r="37" spans="2:3">
      <c r="B37" s="577" t="s">
        <v>744</v>
      </c>
      <c r="C37" s="578" t="s">
        <v>190</v>
      </c>
    </row>
    <row r="38" spans="2:3">
      <c r="B38" s="577" t="s">
        <v>745</v>
      </c>
      <c r="C38" s="578" t="s">
        <v>215</v>
      </c>
    </row>
    <row r="39" spans="2:3">
      <c r="B39" s="577" t="s">
        <v>746</v>
      </c>
      <c r="C39" s="578" t="s">
        <v>218</v>
      </c>
    </row>
    <row r="40" spans="2:3">
      <c r="B40" s="577" t="s">
        <v>747</v>
      </c>
      <c r="C40" s="578" t="s">
        <v>234</v>
      </c>
    </row>
    <row r="41" spans="2:3">
      <c r="B41" s="577" t="s">
        <v>748</v>
      </c>
      <c r="C41" s="578" t="s">
        <v>239</v>
      </c>
    </row>
    <row r="42" spans="2:3">
      <c r="B42" s="577" t="s">
        <v>749</v>
      </c>
      <c r="C42" s="578" t="s">
        <v>245</v>
      </c>
    </row>
    <row r="43" spans="2:3">
      <c r="B43" s="577" t="s">
        <v>750</v>
      </c>
      <c r="C43" s="578" t="s">
        <v>249</v>
      </c>
    </row>
    <row r="44" spans="2:3">
      <c r="B44" s="577" t="s">
        <v>751</v>
      </c>
      <c r="C44" s="578" t="s">
        <v>254</v>
      </c>
    </row>
    <row r="45" spans="2:3">
      <c r="B45" s="577" t="s">
        <v>752</v>
      </c>
      <c r="C45" s="578" t="s">
        <v>261</v>
      </c>
    </row>
    <row r="46" spans="2:3">
      <c r="B46" s="577" t="s">
        <v>753</v>
      </c>
      <c r="C46" s="578" t="s">
        <v>289</v>
      </c>
    </row>
    <row r="47" spans="2:3">
      <c r="B47" s="577" t="s">
        <v>754</v>
      </c>
      <c r="C47" s="578" t="s">
        <v>317</v>
      </c>
    </row>
    <row r="48" spans="2:3">
      <c r="B48" s="577" t="s">
        <v>755</v>
      </c>
      <c r="C48" s="578" t="s">
        <v>323</v>
      </c>
    </row>
    <row r="49" spans="2:3">
      <c r="B49" s="577" t="s">
        <v>756</v>
      </c>
      <c r="C49" s="578" t="s">
        <v>358</v>
      </c>
    </row>
    <row r="50" spans="2:3">
      <c r="B50" s="577" t="s">
        <v>757</v>
      </c>
      <c r="C50" s="578" t="s">
        <v>368</v>
      </c>
    </row>
    <row r="51" spans="2:3">
      <c r="B51" s="577" t="s">
        <v>758</v>
      </c>
      <c r="C51" s="578" t="s">
        <v>372</v>
      </c>
    </row>
    <row r="52" spans="2:3">
      <c r="B52" s="577" t="s">
        <v>759</v>
      </c>
      <c r="C52" s="578" t="s">
        <v>404</v>
      </c>
    </row>
    <row r="53" spans="2:3">
      <c r="B53" s="577" t="s">
        <v>760</v>
      </c>
      <c r="C53" s="578" t="s">
        <v>414</v>
      </c>
    </row>
    <row r="54" spans="2:3">
      <c r="B54" s="577" t="s">
        <v>761</v>
      </c>
      <c r="C54" s="578" t="s">
        <v>423</v>
      </c>
    </row>
    <row r="55" spans="2:3">
      <c r="B55" s="577" t="s">
        <v>762</v>
      </c>
      <c r="C55" s="578" t="s">
        <v>435</v>
      </c>
    </row>
    <row r="56" spans="2:3">
      <c r="B56" s="577" t="s">
        <v>763</v>
      </c>
      <c r="C56" s="578" t="s">
        <v>442</v>
      </c>
    </row>
    <row r="57" spans="2:3">
      <c r="B57" s="577" t="s">
        <v>764</v>
      </c>
      <c r="C57" s="578" t="s">
        <v>465</v>
      </c>
    </row>
    <row r="58" spans="2:3">
      <c r="B58" s="577" t="s">
        <v>765</v>
      </c>
      <c r="C58" s="578" t="s">
        <v>459</v>
      </c>
    </row>
    <row r="59" spans="2:3">
      <c r="B59" s="577" t="s">
        <v>766</v>
      </c>
      <c r="C59" s="578" t="s">
        <v>466</v>
      </c>
    </row>
    <row r="60" spans="2:3">
      <c r="B60" s="577" t="s">
        <v>767</v>
      </c>
      <c r="C60" s="578" t="s">
        <v>721</v>
      </c>
    </row>
    <row r="61" spans="2:3">
      <c r="B61" s="577" t="s">
        <v>768</v>
      </c>
      <c r="C61" s="578" t="s">
        <v>484</v>
      </c>
    </row>
    <row r="62" spans="2:3">
      <c r="B62" s="577" t="s">
        <v>769</v>
      </c>
      <c r="C62" s="578" t="s">
        <v>488</v>
      </c>
    </row>
    <row r="63" spans="2:3">
      <c r="B63" s="577" t="s">
        <v>770</v>
      </c>
      <c r="C63" s="578" t="s">
        <v>497</v>
      </c>
    </row>
    <row r="64" spans="2:3">
      <c r="B64" s="577" t="s">
        <v>771</v>
      </c>
      <c r="C64" s="578" t="s">
        <v>515</v>
      </c>
    </row>
    <row r="65" spans="2:3">
      <c r="B65" s="577" t="s">
        <v>772</v>
      </c>
      <c r="C65" s="578" t="s">
        <v>516</v>
      </c>
    </row>
    <row r="66" spans="2:3">
      <c r="B66" s="577" t="s">
        <v>773</v>
      </c>
      <c r="C66" s="578" t="s">
        <v>522</v>
      </c>
    </row>
    <row r="67" spans="2:3">
      <c r="B67" s="577" t="s">
        <v>774</v>
      </c>
      <c r="C67" s="578" t="s">
        <v>526</v>
      </c>
    </row>
    <row r="68" spans="2:3">
      <c r="B68" s="577" t="s">
        <v>775</v>
      </c>
      <c r="C68" s="578" t="s">
        <v>532</v>
      </c>
    </row>
    <row r="69" spans="2:3">
      <c r="B69" s="577" t="s">
        <v>776</v>
      </c>
      <c r="C69" s="578" t="s">
        <v>542</v>
      </c>
    </row>
    <row r="70" spans="2:3">
      <c r="B70" s="577" t="s">
        <v>722</v>
      </c>
      <c r="C70" s="578" t="s">
        <v>587</v>
      </c>
    </row>
    <row r="71" spans="2:3">
      <c r="B71" s="577" t="s">
        <v>723</v>
      </c>
      <c r="C71" s="578" t="s">
        <v>601</v>
      </c>
    </row>
    <row r="72" spans="2:3">
      <c r="B72" s="577" t="s">
        <v>724</v>
      </c>
      <c r="C72" s="578" t="s">
        <v>609</v>
      </c>
    </row>
    <row r="73" spans="2:3">
      <c r="B73" s="577" t="s">
        <v>725</v>
      </c>
      <c r="C73" s="578" t="s">
        <v>621</v>
      </c>
    </row>
    <row r="74" spans="2:3">
      <c r="B74" s="577" t="s">
        <v>726</v>
      </c>
      <c r="C74" s="578" t="s">
        <v>629</v>
      </c>
    </row>
    <row r="75" spans="2:3">
      <c r="B75" s="577" t="s">
        <v>727</v>
      </c>
      <c r="C75" s="578" t="s">
        <v>634</v>
      </c>
    </row>
    <row r="76" spans="2:3">
      <c r="B76" s="577" t="s">
        <v>728</v>
      </c>
      <c r="C76" s="578" t="s">
        <v>646</v>
      </c>
    </row>
    <row r="77" spans="2:3">
      <c r="B77" s="577" t="s">
        <v>729</v>
      </c>
      <c r="C77" s="578" t="s">
        <v>667</v>
      </c>
    </row>
    <row r="78" spans="2:3">
      <c r="B78" s="577" t="s">
        <v>730</v>
      </c>
      <c r="C78" s="578" t="s">
        <v>672</v>
      </c>
    </row>
  </sheetData>
  <hyperlinks>
    <hyperlink ref="B24" location="'2-1'!A2" display="2-1"/>
    <hyperlink ref="B25" location="'2-2'!A2" display="2-2"/>
    <hyperlink ref="B26" location="'2-3'!A2" display="2-3"/>
    <hyperlink ref="B27" location="'2-4'!A2" display="2-4"/>
    <hyperlink ref="B28" location="'2-5'!A2" display="2-5"/>
    <hyperlink ref="B29" location="'2-6'!A2" display="2-6"/>
    <hyperlink ref="B30" location="'2-7'!A2" display="2-7"/>
    <hyperlink ref="B31" location="'2-8'!A2" display="2-8"/>
    <hyperlink ref="B32" location="'2-9'!A2" display="2-9"/>
    <hyperlink ref="B33" location="'2-10'!A2" display="2-10"/>
    <hyperlink ref="B34" location="'2-11'!A2" display="2-11"/>
    <hyperlink ref="B35" location="'3-1'!A2" display="3-1"/>
    <hyperlink ref="B36" location="'3-2'!A2" display="3-2"/>
    <hyperlink ref="B37" location="'3-3'!A2" display="3-3"/>
    <hyperlink ref="B38" location="'3-4'!A2" display="3-4"/>
    <hyperlink ref="B39" location="'3-5'!A2" display="3-5"/>
    <hyperlink ref="B40" location="'3-6'!A2" display="3-6"/>
    <hyperlink ref="B41" location="'3-7'!A2" display="3-7"/>
    <hyperlink ref="B42" location="'3-8'!A2" display="3-8"/>
    <hyperlink ref="B43" location="'3-9'!A2" display="3-9"/>
    <hyperlink ref="B44" location="'3-10'!A2" display="3-10"/>
    <hyperlink ref="B45" location="'3-11'!A2" display="3-11"/>
    <hyperlink ref="B46" location="'4-1'!A2" display="4-1"/>
    <hyperlink ref="B47" location="'5-1'!A2" display="5-1"/>
    <hyperlink ref="B48" location="'5-2'!A2" display="5-2"/>
    <hyperlink ref="B49" location="'5-3'!A2" display="5-3"/>
    <hyperlink ref="B50" location="'5-4'!A2" display="5-4"/>
    <hyperlink ref="B51" location="'5-5'!A2" display="5-5"/>
    <hyperlink ref="B52" location="'7-1'!A2" display="7-1"/>
    <hyperlink ref="B53" location="'7-2'!A2" display="7-2"/>
    <hyperlink ref="B54" location="'7-3'!A2" display="7-3"/>
    <hyperlink ref="B55" location="'7-4'!A2" display="7-4"/>
    <hyperlink ref="B56" location="'8-1'!A2" display="8-1"/>
    <hyperlink ref="B57" location="'8-2'!A2" display="8-2"/>
    <hyperlink ref="B58" location="'8-3'!A2" display="8-3"/>
    <hyperlink ref="B59" location="'8-4'!A2" display="8-4"/>
    <hyperlink ref="B60" location="'8-5'!A2" display="8-5"/>
    <hyperlink ref="B61" location="'8-6'!A2" display="8-6"/>
    <hyperlink ref="B62" location="'8-7'!A2" display="8-7"/>
    <hyperlink ref="B63" location="'8-8'!A2" display="8-8"/>
    <hyperlink ref="B64" location="'8-9'!A2" display="8-9"/>
    <hyperlink ref="B65" location="'8-10'!A2" display="8-10"/>
    <hyperlink ref="B66" location="'9-3'!A2" display="9-3"/>
    <hyperlink ref="B67" location="'9-4'!A2" display="9-4"/>
    <hyperlink ref="B68" location="'9-5'!A2" display="9-5"/>
    <hyperlink ref="B69" location="'9-6'!A2" display="9-6"/>
    <hyperlink ref="B70" location="'A1-1'!A2" display="A1-1"/>
    <hyperlink ref="B71" location="'A2-1'!A2" display="A2-1"/>
    <hyperlink ref="B72" location="'A3-1'!A2" display="A3-1"/>
    <hyperlink ref="B73" location="'A3-2'!A2" display="A3-2"/>
    <hyperlink ref="B74" location="'A3-3'!A2" display="A3-3"/>
    <hyperlink ref="B75" location="'A3-4'!A2" display="A3-4"/>
    <hyperlink ref="B76" location="'A3-5'!A2" display="A3-5"/>
    <hyperlink ref="B77" location="'A3-6'!A2" display="A3-6"/>
    <hyperlink ref="B78" location="'A3-7'!A2" display="A3-7"/>
    <hyperlink ref="B7" location="'Abb. 2-2'!A2" display="Abb. 2-2"/>
    <hyperlink ref="B8" location="'Abb. 2-4'!A2" display="Abb. 2-4"/>
    <hyperlink ref="B9" location="'Abb. 2-5'!A2" display="Abb. 2-5"/>
    <hyperlink ref="B10" location="'Abb. 3-1'!A2" display="Abb. 3-1"/>
    <hyperlink ref="B11" location="'Abb. 3-2'!A2" display="Abb. 3-2"/>
    <hyperlink ref="B12" location="'Abb. 3-3'!A2" display="Abb. 3-3"/>
    <hyperlink ref="B13" location="'Abb. 4-2'!A2" display="Abb. 4-2"/>
    <hyperlink ref="B14" location="'Abb. 4-3'!A2" display="Abb. 4-3"/>
    <hyperlink ref="B15" location="'Abb. 5-1'!A2" display="Abb. 5-1"/>
    <hyperlink ref="B16" location="'Abb. 5-2'!A2" display="Abb. 5-2"/>
    <hyperlink ref="B18" location="'Abb. 4-1'!A2" display="Abb. 4-1"/>
    <hyperlink ref="B19" location="'Abb. 8-1'!A2" display="Abb. 8-1"/>
    <hyperlink ref="B20" location="'Abb. 8-2'!A2" display="Abb. 8-2"/>
    <hyperlink ref="B21" location="'Abb. A3-1'!A2" display="Abb. A3-1"/>
  </hyperlinks>
  <pageMargins left="0.7" right="0.7" top="0.78740157499999996" bottom="0.78740157499999996" header="0.3" footer="0.3"/>
  <pageSetup paperSize="9" orientation="portrait" horizontalDpi="4294967293" verticalDpi="4294967293"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K28"/>
  <sheetViews>
    <sheetView workbookViewId="0">
      <selection activeCell="E24" sqref="E24"/>
    </sheetView>
  </sheetViews>
  <sheetFormatPr baseColWidth="10" defaultRowHeight="12.75"/>
  <cols>
    <col min="1" max="1" width="11.42578125" style="13"/>
    <col min="2" max="2" width="16.85546875" style="13" customWidth="1"/>
    <col min="3" max="9" width="11.42578125" style="13"/>
    <col min="10" max="10" width="12.140625" style="13" bestFit="1" customWidth="1"/>
    <col min="11" max="16384" width="11.42578125" style="13"/>
  </cols>
  <sheetData>
    <row r="1" spans="1:11">
      <c r="A1" s="1063" t="s">
        <v>159</v>
      </c>
      <c r="B1" s="371"/>
      <c r="C1" s="371"/>
      <c r="D1" s="371"/>
      <c r="E1" s="371"/>
      <c r="F1" s="371"/>
      <c r="G1" s="371"/>
      <c r="H1" s="371"/>
      <c r="I1" s="371"/>
      <c r="J1" s="371"/>
      <c r="K1" s="371"/>
    </row>
    <row r="2" spans="1:11">
      <c r="A2" s="371"/>
      <c r="B2" s="371"/>
      <c r="C2" s="371"/>
      <c r="D2" s="371"/>
      <c r="E2" s="371"/>
      <c r="F2" s="371"/>
      <c r="G2" s="371"/>
      <c r="H2" s="371"/>
      <c r="I2" s="371"/>
      <c r="J2" s="371"/>
      <c r="K2" s="371"/>
    </row>
    <row r="3" spans="1:11" ht="36">
      <c r="A3" s="371"/>
      <c r="B3" s="135" t="s">
        <v>160</v>
      </c>
      <c r="C3" s="1120" t="s">
        <v>161</v>
      </c>
      <c r="D3" s="1121" t="s">
        <v>162</v>
      </c>
      <c r="E3" s="1121" t="s">
        <v>163</v>
      </c>
      <c r="F3" s="1122" t="s">
        <v>164</v>
      </c>
      <c r="G3" s="1579" t="s">
        <v>165</v>
      </c>
      <c r="H3" s="1580"/>
      <c r="I3" s="135" t="s">
        <v>166</v>
      </c>
      <c r="J3" s="1123" t="s">
        <v>167</v>
      </c>
      <c r="K3" s="371"/>
    </row>
    <row r="4" spans="1:11" ht="24">
      <c r="A4" s="371"/>
      <c r="B4" s="1124"/>
      <c r="C4" s="1125" t="s">
        <v>168</v>
      </c>
      <c r="D4" s="1126" t="s">
        <v>169</v>
      </c>
      <c r="E4" s="1126" t="s">
        <v>170</v>
      </c>
      <c r="F4" s="1127" t="s">
        <v>171</v>
      </c>
      <c r="G4" s="1581" t="s">
        <v>172</v>
      </c>
      <c r="H4" s="1582"/>
      <c r="I4" s="1128" t="s">
        <v>173</v>
      </c>
      <c r="J4" s="1129" t="s">
        <v>174</v>
      </c>
      <c r="K4" s="371"/>
    </row>
    <row r="5" spans="1:11" ht="13.5">
      <c r="A5" s="371"/>
      <c r="B5" s="141"/>
      <c r="C5" s="1130" t="s">
        <v>800</v>
      </c>
      <c r="D5" s="1131" t="s">
        <v>802</v>
      </c>
      <c r="E5" s="1132" t="s">
        <v>803</v>
      </c>
      <c r="F5" s="1133" t="s">
        <v>804</v>
      </c>
      <c r="G5" s="1130" t="s">
        <v>805</v>
      </c>
      <c r="H5" s="1133" t="s">
        <v>28</v>
      </c>
      <c r="I5" s="1134" t="s">
        <v>805</v>
      </c>
      <c r="J5" s="1134" t="s">
        <v>179</v>
      </c>
      <c r="K5" s="371"/>
    </row>
    <row r="6" spans="1:11">
      <c r="A6" s="371"/>
      <c r="B6" s="146" t="s">
        <v>180</v>
      </c>
      <c r="C6" s="1135">
        <v>4168</v>
      </c>
      <c r="D6" s="1136">
        <v>32.1</v>
      </c>
      <c r="E6" s="1137">
        <v>113</v>
      </c>
      <c r="F6" s="1136">
        <v>29.3</v>
      </c>
      <c r="G6" s="1138">
        <v>79</v>
      </c>
      <c r="H6" s="1139">
        <v>31.4</v>
      </c>
      <c r="I6" s="1140">
        <v>0</v>
      </c>
      <c r="J6" s="148">
        <v>7030</v>
      </c>
      <c r="K6" s="371"/>
    </row>
    <row r="7" spans="1:11">
      <c r="A7" s="371"/>
      <c r="B7" s="146" t="s">
        <v>181</v>
      </c>
      <c r="C7" s="1135">
        <v>3430</v>
      </c>
      <c r="D7" s="1136">
        <v>27.3</v>
      </c>
      <c r="E7" s="1137">
        <v>113</v>
      </c>
      <c r="F7" s="1136">
        <v>23.8</v>
      </c>
      <c r="G7" s="1141">
        <v>67.3</v>
      </c>
      <c r="H7" s="1142">
        <v>26.7</v>
      </c>
      <c r="I7" s="1140">
        <v>0.1</v>
      </c>
      <c r="J7" s="148">
        <v>6939</v>
      </c>
      <c r="K7" s="371"/>
    </row>
    <row r="8" spans="1:11">
      <c r="A8" s="371"/>
      <c r="B8" s="146" t="s">
        <v>64</v>
      </c>
      <c r="C8" s="1135">
        <v>2790</v>
      </c>
      <c r="D8" s="1136">
        <v>23.3</v>
      </c>
      <c r="E8" s="1137">
        <v>113</v>
      </c>
      <c r="F8" s="1136">
        <v>19.899999999999999</v>
      </c>
      <c r="G8" s="1141">
        <v>57.3</v>
      </c>
      <c r="H8" s="1142">
        <v>24.2</v>
      </c>
      <c r="I8" s="1140">
        <v>0.3</v>
      </c>
      <c r="J8" s="148">
        <v>7133</v>
      </c>
      <c r="K8" s="371"/>
    </row>
    <row r="9" spans="1:11">
      <c r="A9" s="371"/>
      <c r="B9" s="146" t="s">
        <v>182</v>
      </c>
      <c r="C9" s="1135">
        <v>1800</v>
      </c>
      <c r="D9" s="1136">
        <v>18.100000000000001</v>
      </c>
      <c r="E9" s="1137">
        <v>121</v>
      </c>
      <c r="F9" s="1136">
        <v>14.4</v>
      </c>
      <c r="G9" s="1141">
        <v>41.8</v>
      </c>
      <c r="H9" s="1142">
        <v>16.600000000000001</v>
      </c>
      <c r="I9" s="1140">
        <v>0.4</v>
      </c>
      <c r="J9" s="148">
        <v>8000</v>
      </c>
      <c r="K9" s="371"/>
    </row>
    <row r="10" spans="1:11">
      <c r="A10" s="371"/>
      <c r="B10" s="146" t="s">
        <v>183</v>
      </c>
      <c r="C10" s="1135">
        <v>1750</v>
      </c>
      <c r="D10" s="1136">
        <v>10.3</v>
      </c>
      <c r="E10" s="1137">
        <v>104</v>
      </c>
      <c r="F10" s="1136">
        <v>10.9</v>
      </c>
      <c r="G10" s="1141">
        <v>27.5</v>
      </c>
      <c r="H10" s="1142">
        <v>9.3000000000000007</v>
      </c>
      <c r="I10" s="1140">
        <v>1</v>
      </c>
      <c r="J10" s="148">
        <v>6229</v>
      </c>
      <c r="K10" s="371"/>
    </row>
    <row r="11" spans="1:11">
      <c r="A11" s="371"/>
      <c r="B11" s="146" t="s">
        <v>100</v>
      </c>
      <c r="C11" s="1135">
        <v>1500</v>
      </c>
      <c r="D11" s="1136">
        <v>12.2</v>
      </c>
      <c r="E11" s="1137">
        <v>113</v>
      </c>
      <c r="F11" s="1136">
        <v>11</v>
      </c>
      <c r="G11" s="1141">
        <v>30.1</v>
      </c>
      <c r="H11" s="1142">
        <v>12.7</v>
      </c>
      <c r="I11" s="1140">
        <v>1.8</v>
      </c>
      <c r="J11" s="148">
        <v>7333</v>
      </c>
      <c r="K11" s="371"/>
    </row>
    <row r="12" spans="1:11">
      <c r="A12" s="371"/>
      <c r="B12" s="146" t="s">
        <v>184</v>
      </c>
      <c r="C12" s="1135">
        <v>1497</v>
      </c>
      <c r="D12" s="1136">
        <v>10.8</v>
      </c>
      <c r="E12" s="1137">
        <v>113</v>
      </c>
      <c r="F12" s="1136">
        <v>10.7</v>
      </c>
      <c r="G12" s="1141">
        <v>26.6</v>
      </c>
      <c r="H12" s="1142">
        <v>11.2</v>
      </c>
      <c r="I12" s="1140">
        <v>0.1</v>
      </c>
      <c r="J12" s="148">
        <v>7148</v>
      </c>
      <c r="K12" s="371"/>
    </row>
    <row r="13" spans="1:11">
      <c r="A13" s="371"/>
      <c r="B13" s="146" t="s">
        <v>185</v>
      </c>
      <c r="C13" s="1135">
        <v>930</v>
      </c>
      <c r="D13" s="1136">
        <v>8.6</v>
      </c>
      <c r="E13" s="1137">
        <v>113</v>
      </c>
      <c r="F13" s="1136">
        <v>7.4</v>
      </c>
      <c r="G13" s="1141">
        <v>21.2</v>
      </c>
      <c r="H13" s="1142">
        <v>8.9</v>
      </c>
      <c r="I13" s="1140">
        <v>0.1</v>
      </c>
      <c r="J13" s="148">
        <v>7957</v>
      </c>
      <c r="K13" s="371"/>
    </row>
    <row r="14" spans="1:11">
      <c r="A14" s="371"/>
      <c r="B14" s="146" t="s">
        <v>186</v>
      </c>
      <c r="C14" s="1135">
        <v>900</v>
      </c>
      <c r="D14" s="1136">
        <v>5.4</v>
      </c>
      <c r="E14" s="1137">
        <v>104</v>
      </c>
      <c r="F14" s="1136">
        <v>4.9000000000000004</v>
      </c>
      <c r="G14" s="1141">
        <v>14.3</v>
      </c>
      <c r="H14" s="1142">
        <v>4.8</v>
      </c>
      <c r="I14" s="1140">
        <v>1.3</v>
      </c>
      <c r="J14" s="148">
        <v>5443</v>
      </c>
      <c r="K14" s="371"/>
    </row>
    <row r="15" spans="1:11">
      <c r="A15" s="371"/>
      <c r="B15" s="146" t="s">
        <v>187</v>
      </c>
      <c r="C15" s="1135">
        <v>562</v>
      </c>
      <c r="D15" s="1136">
        <v>4.8</v>
      </c>
      <c r="E15" s="1137">
        <v>113</v>
      </c>
      <c r="F15" s="1136">
        <v>3.6</v>
      </c>
      <c r="G15" s="1141">
        <v>11.7</v>
      </c>
      <c r="H15" s="1142">
        <v>4.9000000000000004</v>
      </c>
      <c r="I15" s="1140">
        <v>0.1</v>
      </c>
      <c r="J15" s="148">
        <v>6406</v>
      </c>
      <c r="K15" s="371"/>
    </row>
    <row r="16" spans="1:11">
      <c r="A16" s="371"/>
      <c r="B16" s="150" t="s">
        <v>188</v>
      </c>
      <c r="C16" s="1143">
        <v>352</v>
      </c>
      <c r="D16" s="1144">
        <v>2.2999999999999998</v>
      </c>
      <c r="E16" s="1145">
        <v>99</v>
      </c>
      <c r="F16" s="1144">
        <v>2.2000000000000002</v>
      </c>
      <c r="G16" s="1146">
        <v>6.4</v>
      </c>
      <c r="H16" s="1142">
        <v>2.2000000000000002</v>
      </c>
      <c r="I16" s="1147">
        <v>0</v>
      </c>
      <c r="J16" s="151">
        <v>6250</v>
      </c>
      <c r="K16" s="371"/>
    </row>
    <row r="17" spans="1:11">
      <c r="A17" s="371"/>
      <c r="B17" s="152" t="s">
        <v>50</v>
      </c>
      <c r="C17" s="153">
        <v>19679</v>
      </c>
      <c r="D17" s="154">
        <v>155.19999999999999</v>
      </c>
      <c r="E17" s="153">
        <v>111</v>
      </c>
      <c r="F17" s="154">
        <v>138.1</v>
      </c>
      <c r="G17" s="155">
        <v>383.2</v>
      </c>
      <c r="H17" s="156">
        <v>153.1</v>
      </c>
      <c r="I17" s="157">
        <v>5.2</v>
      </c>
      <c r="J17" s="158">
        <v>7018</v>
      </c>
      <c r="K17" s="371"/>
    </row>
    <row r="18" spans="1:11">
      <c r="A18" s="371"/>
      <c r="B18" s="371"/>
      <c r="C18" s="371"/>
      <c r="D18" s="371"/>
      <c r="E18" s="371"/>
      <c r="F18" s="371"/>
      <c r="G18" s="371"/>
      <c r="H18" s="371"/>
      <c r="I18" s="371"/>
      <c r="J18" s="371"/>
      <c r="K18" s="371"/>
    </row>
    <row r="19" spans="1:11">
      <c r="A19" s="371" t="s">
        <v>569</v>
      </c>
      <c r="B19" s="371"/>
      <c r="C19" s="371"/>
      <c r="D19" s="371"/>
      <c r="E19" s="371"/>
      <c r="F19" s="371"/>
      <c r="G19" s="371"/>
      <c r="H19" s="371"/>
      <c r="I19" s="371"/>
      <c r="J19" s="371"/>
      <c r="K19" s="371"/>
    </row>
    <row r="20" spans="1:11">
      <c r="A20" s="371" t="s">
        <v>570</v>
      </c>
      <c r="B20" s="371"/>
      <c r="C20" s="371"/>
      <c r="D20" s="371"/>
      <c r="E20" s="371"/>
      <c r="F20" s="371"/>
      <c r="G20" s="371"/>
      <c r="H20" s="371"/>
      <c r="I20" s="371"/>
      <c r="J20" s="371"/>
      <c r="K20" s="371"/>
    </row>
    <row r="21" spans="1:11">
      <c r="A21" s="371"/>
      <c r="B21" s="371"/>
      <c r="C21" s="371"/>
      <c r="D21" s="371"/>
      <c r="E21" s="371"/>
      <c r="F21" s="371"/>
      <c r="G21" s="371"/>
      <c r="H21" s="371"/>
      <c r="I21" s="371"/>
      <c r="J21" s="371"/>
      <c r="K21" s="371"/>
    </row>
    <row r="22" spans="1:11">
      <c r="A22" s="371"/>
      <c r="B22" s="371"/>
      <c r="C22" s="371"/>
      <c r="D22" s="371"/>
      <c r="E22" s="371"/>
      <c r="F22" s="371"/>
      <c r="G22" s="371"/>
      <c r="H22" s="371"/>
      <c r="I22" s="371"/>
      <c r="J22" s="371"/>
      <c r="K22" s="371"/>
    </row>
    <row r="23" spans="1:11">
      <c r="A23" s="371"/>
      <c r="B23" s="371"/>
      <c r="C23" s="371"/>
      <c r="D23" s="371"/>
      <c r="E23" s="371"/>
      <c r="F23" s="371"/>
      <c r="G23" s="371"/>
      <c r="H23" s="371"/>
      <c r="I23" s="371"/>
      <c r="J23" s="371"/>
      <c r="K23" s="371"/>
    </row>
    <row r="24" spans="1:11">
      <c r="A24" s="371"/>
      <c r="B24" s="371"/>
      <c r="C24" s="371"/>
      <c r="D24" s="371"/>
      <c r="E24" s="371"/>
      <c r="F24" s="371"/>
      <c r="G24" s="371"/>
      <c r="H24" s="371"/>
      <c r="I24" s="371"/>
      <c r="J24" s="371"/>
      <c r="K24" s="371"/>
    </row>
    <row r="25" spans="1:11">
      <c r="A25" s="371"/>
      <c r="B25" s="371"/>
      <c r="C25" s="371"/>
      <c r="D25" s="371"/>
      <c r="E25" s="371"/>
      <c r="F25" s="371"/>
      <c r="G25" s="371"/>
      <c r="H25" s="371"/>
      <c r="I25" s="371"/>
      <c r="J25" s="371"/>
      <c r="K25" s="371"/>
    </row>
    <row r="26" spans="1:11">
      <c r="A26" s="371"/>
      <c r="B26" s="371"/>
      <c r="C26" s="371"/>
      <c r="D26" s="371"/>
      <c r="E26" s="371"/>
      <c r="F26" s="371"/>
      <c r="G26" s="371"/>
      <c r="H26" s="371"/>
      <c r="I26" s="371"/>
      <c r="J26" s="371"/>
      <c r="K26" s="371"/>
    </row>
    <row r="27" spans="1:11">
      <c r="A27" s="371"/>
      <c r="B27" s="371"/>
      <c r="C27" s="371"/>
      <c r="D27" s="371"/>
      <c r="E27" s="371"/>
      <c r="F27" s="371"/>
      <c r="G27" s="371"/>
      <c r="H27" s="371"/>
      <c r="I27" s="371"/>
      <c r="J27" s="371"/>
      <c r="K27" s="371"/>
    </row>
    <row r="28" spans="1:11">
      <c r="A28" s="371"/>
      <c r="B28" s="371"/>
      <c r="C28" s="371"/>
      <c r="D28" s="371"/>
      <c r="E28" s="371"/>
      <c r="F28" s="371"/>
      <c r="G28" s="371"/>
      <c r="H28" s="371"/>
      <c r="I28" s="371"/>
      <c r="J28" s="371"/>
      <c r="K28" s="371"/>
    </row>
  </sheetData>
  <mergeCells count="2">
    <mergeCell ref="G3:H3"/>
    <mergeCell ref="G4:H4"/>
  </mergeCells>
  <pageMargins left="0.7" right="0.7" top="0.78740157499999996" bottom="0.78740157499999996"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O36"/>
  <sheetViews>
    <sheetView workbookViewId="0">
      <selection activeCell="E24" sqref="E24"/>
    </sheetView>
  </sheetViews>
  <sheetFormatPr baseColWidth="10" defaultRowHeight="12.75"/>
  <cols>
    <col min="1" max="1" width="11.42578125" style="160"/>
    <col min="2" max="2" width="3.7109375" style="165" customWidth="1"/>
    <col min="3" max="3" width="13.85546875" style="160" customWidth="1"/>
    <col min="4" max="4" width="8.140625" style="160" customWidth="1"/>
    <col min="5" max="5" width="9.7109375" style="160" customWidth="1"/>
    <col min="6" max="6" width="11.42578125" style="160" hidden="1" customWidth="1"/>
    <col min="7" max="7" width="9.140625" style="160" customWidth="1"/>
    <col min="8" max="8" width="6.85546875" style="160" customWidth="1"/>
    <col min="9" max="9" width="13.42578125" style="160" customWidth="1"/>
    <col min="10" max="10" width="9.5703125" style="161" customWidth="1"/>
    <col min="11" max="11" width="12.5703125" style="160" customWidth="1"/>
    <col min="12" max="12" width="11.140625" style="160" customWidth="1"/>
    <col min="13" max="16384" width="11.42578125" style="160"/>
  </cols>
  <sheetData>
    <row r="1" spans="1:15" ht="15">
      <c r="A1" s="128" t="s">
        <v>190</v>
      </c>
    </row>
    <row r="2" spans="1:15">
      <c r="A2" s="949"/>
      <c r="B2" s="1088"/>
      <c r="C2" s="949"/>
      <c r="D2" s="949"/>
      <c r="E2" s="949"/>
      <c r="F2" s="949"/>
      <c r="G2" s="949"/>
      <c r="H2" s="949"/>
      <c r="I2" s="949"/>
      <c r="J2" s="1089"/>
      <c r="K2" s="949"/>
      <c r="L2" s="949"/>
      <c r="M2" s="949"/>
      <c r="N2" s="949"/>
      <c r="O2" s="949"/>
    </row>
    <row r="3" spans="1:15" s="162" customFormat="1" ht="30.75" customHeight="1">
      <c r="A3" s="1090"/>
      <c r="B3" s="257"/>
      <c r="C3" s="258"/>
      <c r="D3" s="259" t="s">
        <v>119</v>
      </c>
      <c r="E3" s="259" t="s">
        <v>191</v>
      </c>
      <c r="F3" s="259" t="s">
        <v>192</v>
      </c>
      <c r="G3" s="259" t="s">
        <v>193</v>
      </c>
      <c r="H3" s="259" t="s">
        <v>194</v>
      </c>
      <c r="I3" s="259" t="s">
        <v>250</v>
      </c>
      <c r="J3" s="260" t="s">
        <v>195</v>
      </c>
      <c r="K3" s="259" t="s">
        <v>196</v>
      </c>
      <c r="L3" s="261" t="s">
        <v>197</v>
      </c>
      <c r="M3" s="1090"/>
      <c r="N3" s="1090"/>
      <c r="O3" s="1090"/>
    </row>
    <row r="4" spans="1:15" s="162" customFormat="1" ht="13.5">
      <c r="A4" s="1090"/>
      <c r="B4" s="257"/>
      <c r="C4" s="258"/>
      <c r="D4" s="1091"/>
      <c r="E4" s="1092" t="s">
        <v>800</v>
      </c>
      <c r="F4" s="1093"/>
      <c r="G4" s="1092" t="s">
        <v>198</v>
      </c>
      <c r="H4" s="1092" t="s">
        <v>198</v>
      </c>
      <c r="I4" s="1092" t="s">
        <v>798</v>
      </c>
      <c r="J4" s="1094"/>
      <c r="K4" s="1092" t="s">
        <v>199</v>
      </c>
      <c r="L4" s="1095" t="s">
        <v>801</v>
      </c>
      <c r="M4" s="1090"/>
      <c r="N4" s="1090"/>
      <c r="O4" s="1090"/>
    </row>
    <row r="5" spans="1:15">
      <c r="A5" s="949"/>
      <c r="B5" s="262" t="s">
        <v>180</v>
      </c>
      <c r="C5" s="263"/>
      <c r="D5" s="264"/>
      <c r="E5" s="265">
        <v>3876</v>
      </c>
      <c r="F5" s="264"/>
      <c r="G5" s="266">
        <v>29.3</v>
      </c>
      <c r="H5" s="266">
        <v>0.1</v>
      </c>
      <c r="I5" s="266">
        <v>32.1</v>
      </c>
      <c r="J5" s="1098" t="s">
        <v>128</v>
      </c>
      <c r="K5" s="1108"/>
      <c r="L5" s="1109">
        <v>1.1000000000000001</v>
      </c>
      <c r="M5" s="949"/>
      <c r="N5" s="949"/>
      <c r="O5" s="949"/>
    </row>
    <row r="6" spans="1:15">
      <c r="A6" s="949"/>
      <c r="B6" s="270"/>
      <c r="C6" s="271" t="s">
        <v>200</v>
      </c>
      <c r="D6" s="272">
        <v>2012</v>
      </c>
      <c r="E6" s="1099">
        <v>1050</v>
      </c>
      <c r="F6" s="272" t="s">
        <v>201</v>
      </c>
      <c r="G6" s="273">
        <v>7.6</v>
      </c>
      <c r="H6" s="273"/>
      <c r="I6" s="273">
        <v>7.4</v>
      </c>
      <c r="J6" s="1100" t="s">
        <v>128</v>
      </c>
      <c r="K6" s="1111" t="s">
        <v>129</v>
      </c>
      <c r="L6" s="1112">
        <v>1</v>
      </c>
      <c r="M6" s="949"/>
      <c r="N6" s="949"/>
      <c r="O6" s="949"/>
    </row>
    <row r="7" spans="1:15">
      <c r="A7" s="949"/>
      <c r="B7" s="270"/>
      <c r="C7" s="271" t="s">
        <v>202</v>
      </c>
      <c r="D7" s="272">
        <v>2012</v>
      </c>
      <c r="E7" s="1099">
        <v>1050</v>
      </c>
      <c r="F7" s="272" t="s">
        <v>201</v>
      </c>
      <c r="G7" s="273">
        <v>6.4</v>
      </c>
      <c r="H7" s="273"/>
      <c r="I7" s="273">
        <v>6.2</v>
      </c>
      <c r="J7" s="1100" t="s">
        <v>128</v>
      </c>
      <c r="K7" s="1111" t="s">
        <v>129</v>
      </c>
      <c r="L7" s="1112">
        <v>1</v>
      </c>
      <c r="M7" s="949"/>
      <c r="N7" s="949"/>
      <c r="O7" s="949"/>
    </row>
    <row r="8" spans="1:15">
      <c r="A8" s="949"/>
      <c r="B8" s="270"/>
      <c r="C8" s="271" t="s">
        <v>203</v>
      </c>
      <c r="D8" s="272">
        <v>1976</v>
      </c>
      <c r="E8" s="1099">
        <v>604</v>
      </c>
      <c r="F8" s="272" t="s">
        <v>201</v>
      </c>
      <c r="G8" s="273">
        <v>4.5</v>
      </c>
      <c r="H8" s="273"/>
      <c r="I8" s="273">
        <v>5.3</v>
      </c>
      <c r="J8" s="1100" t="s">
        <v>128</v>
      </c>
      <c r="K8" s="1111" t="s">
        <v>150</v>
      </c>
      <c r="L8" s="1112">
        <v>1.2</v>
      </c>
      <c r="M8" s="949"/>
      <c r="N8" s="949"/>
      <c r="O8" s="949"/>
    </row>
    <row r="9" spans="1:15">
      <c r="A9" s="949"/>
      <c r="B9" s="270"/>
      <c r="C9" s="271" t="s">
        <v>204</v>
      </c>
      <c r="D9" s="272">
        <v>1975</v>
      </c>
      <c r="E9" s="1099">
        <v>607</v>
      </c>
      <c r="F9" s="272" t="s">
        <v>201</v>
      </c>
      <c r="G9" s="273">
        <v>4.5</v>
      </c>
      <c r="H9" s="273"/>
      <c r="I9" s="273">
        <v>5.3</v>
      </c>
      <c r="J9" s="1100" t="s">
        <v>128</v>
      </c>
      <c r="K9" s="1111" t="s">
        <v>150</v>
      </c>
      <c r="L9" s="1112">
        <v>1.2</v>
      </c>
      <c r="M9" s="949"/>
      <c r="N9" s="949"/>
      <c r="O9" s="949"/>
    </row>
    <row r="10" spans="1:15">
      <c r="A10" s="949"/>
      <c r="B10" s="270"/>
      <c r="C10" s="271" t="s">
        <v>205</v>
      </c>
      <c r="D10" s="272">
        <v>1972</v>
      </c>
      <c r="E10" s="1099">
        <v>288</v>
      </c>
      <c r="F10" s="272" t="s">
        <v>201</v>
      </c>
      <c r="G10" s="273">
        <v>1.9</v>
      </c>
      <c r="H10" s="273"/>
      <c r="I10" s="273">
        <v>2.4</v>
      </c>
      <c r="J10" s="1100" t="s">
        <v>128</v>
      </c>
      <c r="K10" s="1111" t="s">
        <v>158</v>
      </c>
      <c r="L10" s="1112">
        <v>1.2</v>
      </c>
      <c r="M10" s="949"/>
      <c r="N10" s="949"/>
      <c r="O10" s="949"/>
    </row>
    <row r="11" spans="1:15">
      <c r="A11" s="949"/>
      <c r="B11" s="270"/>
      <c r="C11" s="271" t="s">
        <v>206</v>
      </c>
      <c r="D11" s="272">
        <v>1972</v>
      </c>
      <c r="E11" s="1099">
        <v>277</v>
      </c>
      <c r="F11" s="272" t="s">
        <v>201</v>
      </c>
      <c r="G11" s="273">
        <v>2.2000000000000002</v>
      </c>
      <c r="H11" s="273"/>
      <c r="I11" s="273">
        <v>2.7</v>
      </c>
      <c r="J11" s="1100" t="s">
        <v>128</v>
      </c>
      <c r="K11" s="1111" t="s">
        <v>158</v>
      </c>
      <c r="L11" s="1112">
        <v>1.2</v>
      </c>
      <c r="M11" s="949"/>
      <c r="N11" s="949"/>
      <c r="O11" s="949"/>
    </row>
    <row r="12" spans="1:15">
      <c r="A12" s="949"/>
      <c r="B12" s="262" t="s">
        <v>181</v>
      </c>
      <c r="C12" s="263"/>
      <c r="D12" s="264"/>
      <c r="E12" s="265">
        <v>2836</v>
      </c>
      <c r="F12" s="264"/>
      <c r="G12" s="266">
        <v>23.8</v>
      </c>
      <c r="H12" s="266">
        <v>0.1</v>
      </c>
      <c r="I12" s="266">
        <v>27.3</v>
      </c>
      <c r="J12" s="1098" t="s">
        <v>128</v>
      </c>
      <c r="K12" s="1108"/>
      <c r="L12" s="1109">
        <v>1.1000000000000001</v>
      </c>
      <c r="M12" s="949"/>
      <c r="N12" s="949"/>
      <c r="O12" s="949"/>
    </row>
    <row r="13" spans="1:15">
      <c r="A13" s="949"/>
      <c r="B13" s="270"/>
      <c r="C13" s="271" t="s">
        <v>207</v>
      </c>
      <c r="D13" s="272">
        <v>2002</v>
      </c>
      <c r="E13" s="1099">
        <v>944</v>
      </c>
      <c r="F13" s="272" t="s">
        <v>201</v>
      </c>
      <c r="G13" s="273">
        <v>6.2</v>
      </c>
      <c r="H13" s="272"/>
      <c r="I13" s="273">
        <v>6</v>
      </c>
      <c r="J13" s="1100" t="s">
        <v>128</v>
      </c>
      <c r="K13" s="1111" t="s">
        <v>129</v>
      </c>
      <c r="L13" s="1112">
        <v>1</v>
      </c>
      <c r="M13" s="949"/>
      <c r="N13" s="949"/>
      <c r="O13" s="949"/>
    </row>
    <row r="14" spans="1:15">
      <c r="A14" s="949"/>
      <c r="B14" s="270"/>
      <c r="C14" s="271" t="s">
        <v>202</v>
      </c>
      <c r="D14" s="272">
        <v>1974</v>
      </c>
      <c r="E14" s="1099">
        <v>653</v>
      </c>
      <c r="F14" s="272" t="s">
        <v>201</v>
      </c>
      <c r="G14" s="273">
        <v>4.8</v>
      </c>
      <c r="H14" s="272"/>
      <c r="I14" s="273">
        <v>5.7</v>
      </c>
      <c r="J14" s="1100" t="s">
        <v>128</v>
      </c>
      <c r="K14" s="1111" t="s">
        <v>150</v>
      </c>
      <c r="L14" s="1112">
        <v>1.2</v>
      </c>
      <c r="M14" s="949"/>
      <c r="N14" s="949"/>
      <c r="O14" s="949"/>
    </row>
    <row r="15" spans="1:15">
      <c r="A15" s="949"/>
      <c r="B15" s="270"/>
      <c r="C15" s="271" t="s">
        <v>208</v>
      </c>
      <c r="D15" s="272">
        <v>1974</v>
      </c>
      <c r="E15" s="1099">
        <v>648</v>
      </c>
      <c r="F15" s="272" t="s">
        <v>201</v>
      </c>
      <c r="G15" s="273">
        <v>4.0999999999999996</v>
      </c>
      <c r="H15" s="272"/>
      <c r="I15" s="273">
        <v>4.9000000000000004</v>
      </c>
      <c r="J15" s="1100" t="s">
        <v>128</v>
      </c>
      <c r="K15" s="1111" t="s">
        <v>150</v>
      </c>
      <c r="L15" s="1112">
        <v>1.2</v>
      </c>
      <c r="M15" s="949"/>
      <c r="N15" s="949"/>
      <c r="O15" s="949"/>
    </row>
    <row r="16" spans="1:15">
      <c r="A16" s="949"/>
      <c r="B16" s="270"/>
      <c r="C16" s="271" t="s">
        <v>204</v>
      </c>
      <c r="D16" s="272">
        <v>1968</v>
      </c>
      <c r="E16" s="1099">
        <v>297</v>
      </c>
      <c r="F16" s="272" t="s">
        <v>201</v>
      </c>
      <c r="G16" s="273">
        <v>2.4</v>
      </c>
      <c r="H16" s="272"/>
      <c r="I16" s="273">
        <v>2.9</v>
      </c>
      <c r="J16" s="1100" t="s">
        <v>128</v>
      </c>
      <c r="K16" s="1111" t="s">
        <v>158</v>
      </c>
      <c r="L16" s="1112">
        <v>1.2</v>
      </c>
      <c r="M16" s="949"/>
      <c r="N16" s="949"/>
      <c r="O16" s="949"/>
    </row>
    <row r="17" spans="1:15">
      <c r="A17" s="949"/>
      <c r="B17" s="270"/>
      <c r="C17" s="271" t="s">
        <v>209</v>
      </c>
      <c r="D17" s="272">
        <v>1965</v>
      </c>
      <c r="E17" s="1099">
        <v>294</v>
      </c>
      <c r="F17" s="272" t="s">
        <v>201</v>
      </c>
      <c r="G17" s="273">
        <v>2.2000000000000002</v>
      </c>
      <c r="H17" s="272"/>
      <c r="I17" s="273">
        <v>2.8</v>
      </c>
      <c r="J17" s="1100" t="s">
        <v>128</v>
      </c>
      <c r="K17" s="1111" t="s">
        <v>158</v>
      </c>
      <c r="L17" s="1112">
        <v>1.2</v>
      </c>
      <c r="M17" s="949"/>
      <c r="N17" s="949"/>
      <c r="O17" s="949"/>
    </row>
    <row r="18" spans="1:15">
      <c r="A18" s="949"/>
      <c r="B18" s="262" t="s">
        <v>182</v>
      </c>
      <c r="C18" s="263"/>
      <c r="D18" s="264"/>
      <c r="E18" s="265">
        <v>1800</v>
      </c>
      <c r="F18" s="264"/>
      <c r="G18" s="266">
        <v>14.4</v>
      </c>
      <c r="H18" s="266">
        <v>0.4</v>
      </c>
      <c r="I18" s="266">
        <v>18.100000000000001</v>
      </c>
      <c r="J18" s="1098" t="s">
        <v>128</v>
      </c>
      <c r="K18" s="1108"/>
      <c r="L18" s="1109">
        <v>1.3</v>
      </c>
      <c r="M18" s="949"/>
      <c r="N18" s="949"/>
      <c r="O18" s="949"/>
    </row>
    <row r="19" spans="1:15">
      <c r="A19" s="949"/>
      <c r="B19" s="270"/>
      <c r="C19" s="271" t="s">
        <v>208</v>
      </c>
      <c r="D19" s="272">
        <v>1975</v>
      </c>
      <c r="E19" s="1099">
        <v>592</v>
      </c>
      <c r="F19" s="272" t="s">
        <v>201</v>
      </c>
      <c r="G19" s="273">
        <v>5</v>
      </c>
      <c r="H19" s="272"/>
      <c r="I19" s="273">
        <v>6.2</v>
      </c>
      <c r="J19" s="1100" t="s">
        <v>128</v>
      </c>
      <c r="K19" s="1111" t="s">
        <v>150</v>
      </c>
      <c r="L19" s="1112">
        <v>1.2</v>
      </c>
      <c r="M19" s="949"/>
      <c r="N19" s="949"/>
      <c r="O19" s="949"/>
    </row>
    <row r="20" spans="1:15">
      <c r="A20" s="949"/>
      <c r="B20" s="270"/>
      <c r="C20" s="271" t="s">
        <v>202</v>
      </c>
      <c r="D20" s="272">
        <v>1974</v>
      </c>
      <c r="E20" s="1099">
        <v>592</v>
      </c>
      <c r="F20" s="272" t="s">
        <v>201</v>
      </c>
      <c r="G20" s="273">
        <v>4</v>
      </c>
      <c r="H20" s="272"/>
      <c r="I20" s="273">
        <v>4.9000000000000004</v>
      </c>
      <c r="J20" s="1100" t="s">
        <v>128</v>
      </c>
      <c r="K20" s="1111" t="s">
        <v>150</v>
      </c>
      <c r="L20" s="1112">
        <v>1.2</v>
      </c>
      <c r="M20" s="949"/>
      <c r="N20" s="949"/>
      <c r="O20" s="949"/>
    </row>
    <row r="21" spans="1:15">
      <c r="A21" s="949"/>
      <c r="B21" s="270"/>
      <c r="C21" s="271" t="s">
        <v>200</v>
      </c>
      <c r="D21" s="272">
        <v>1967</v>
      </c>
      <c r="E21" s="1099">
        <v>304</v>
      </c>
      <c r="F21" s="272" t="s">
        <v>201</v>
      </c>
      <c r="G21" s="273">
        <v>2.7</v>
      </c>
      <c r="H21" s="272"/>
      <c r="I21" s="273">
        <v>3.5</v>
      </c>
      <c r="J21" s="1100" t="s">
        <v>128</v>
      </c>
      <c r="K21" s="1111" t="s">
        <v>158</v>
      </c>
      <c r="L21" s="1112">
        <v>1.3</v>
      </c>
      <c r="M21" s="949"/>
      <c r="N21" s="949"/>
      <c r="O21" s="949"/>
    </row>
    <row r="22" spans="1:15">
      <c r="A22" s="949"/>
      <c r="B22" s="270"/>
      <c r="C22" s="271" t="s">
        <v>203</v>
      </c>
      <c r="D22" s="272">
        <v>1965</v>
      </c>
      <c r="E22" s="1099">
        <v>312</v>
      </c>
      <c r="F22" s="272" t="s">
        <v>201</v>
      </c>
      <c r="G22" s="273">
        <v>2.7</v>
      </c>
      <c r="H22" s="272"/>
      <c r="I22" s="273">
        <v>3.5</v>
      </c>
      <c r="J22" s="1100" t="s">
        <v>128</v>
      </c>
      <c r="K22" s="1111" t="s">
        <v>158</v>
      </c>
      <c r="L22" s="1112">
        <v>1.3</v>
      </c>
      <c r="M22" s="949"/>
      <c r="N22" s="949"/>
      <c r="O22" s="949"/>
    </row>
    <row r="23" spans="1:15">
      <c r="A23" s="949"/>
      <c r="B23" s="277" t="s">
        <v>210</v>
      </c>
      <c r="C23" s="278"/>
      <c r="D23" s="279"/>
      <c r="E23" s="280">
        <v>8512</v>
      </c>
      <c r="F23" s="272"/>
      <c r="G23" s="281">
        <v>67.5</v>
      </c>
      <c r="H23" s="281">
        <v>0.6</v>
      </c>
      <c r="I23" s="281">
        <v>77.5</v>
      </c>
      <c r="J23" s="1103"/>
      <c r="K23" s="1118"/>
      <c r="L23" s="1119"/>
      <c r="M23" s="949"/>
      <c r="N23" s="949"/>
      <c r="O23" s="949"/>
    </row>
    <row r="24" spans="1:15">
      <c r="A24" s="949"/>
      <c r="B24" s="285" t="s">
        <v>211</v>
      </c>
      <c r="C24" s="286" t="s">
        <v>212</v>
      </c>
      <c r="D24" s="286"/>
      <c r="E24" s="286"/>
      <c r="F24" s="286"/>
      <c r="G24" s="286"/>
      <c r="H24" s="286"/>
      <c r="I24" s="286"/>
      <c r="J24" s="286"/>
      <c r="K24" s="286"/>
      <c r="L24" s="287"/>
      <c r="M24" s="949"/>
      <c r="N24" s="949"/>
      <c r="O24" s="949"/>
    </row>
    <row r="25" spans="1:15">
      <c r="A25" s="949"/>
      <c r="B25" s="288" t="s">
        <v>213</v>
      </c>
      <c r="C25" s="289" t="s">
        <v>214</v>
      </c>
      <c r="D25" s="289"/>
      <c r="E25" s="289"/>
      <c r="F25" s="289"/>
      <c r="G25" s="289"/>
      <c r="H25" s="289"/>
      <c r="I25" s="289"/>
      <c r="J25" s="289"/>
      <c r="K25" s="289"/>
      <c r="L25" s="290"/>
      <c r="M25" s="949"/>
      <c r="N25" s="949"/>
      <c r="O25" s="949"/>
    </row>
    <row r="26" spans="1:15">
      <c r="A26" s="949"/>
      <c r="B26" s="1105"/>
      <c r="C26" s="1106"/>
      <c r="D26" s="1106"/>
      <c r="E26" s="1106"/>
      <c r="F26" s="1106"/>
      <c r="G26" s="1106"/>
      <c r="H26" s="1106"/>
      <c r="I26" s="1106"/>
      <c r="J26" s="1106"/>
      <c r="K26" s="949"/>
      <c r="L26" s="949"/>
      <c r="M26" s="949"/>
      <c r="N26" s="949"/>
      <c r="O26" s="949"/>
    </row>
    <row r="27" spans="1:15">
      <c r="A27" s="949" t="s">
        <v>567</v>
      </c>
      <c r="B27" s="1106"/>
      <c r="C27" s="1106"/>
      <c r="D27" s="1106"/>
      <c r="E27" s="1106"/>
      <c r="F27" s="1106"/>
      <c r="G27" s="1106"/>
      <c r="H27" s="1106"/>
      <c r="I27" s="1106"/>
      <c r="J27" s="1106"/>
      <c r="K27" s="949"/>
      <c r="L27" s="949"/>
      <c r="M27" s="949"/>
      <c r="N27" s="949"/>
      <c r="O27" s="949"/>
    </row>
    <row r="28" spans="1:15">
      <c r="A28" s="949"/>
      <c r="B28" s="1088"/>
      <c r="C28" s="949"/>
      <c r="D28" s="949"/>
      <c r="E28" s="949"/>
      <c r="F28" s="949"/>
      <c r="G28" s="949"/>
      <c r="H28" s="949"/>
      <c r="I28" s="949"/>
      <c r="J28" s="1089"/>
      <c r="K28" s="949"/>
      <c r="L28" s="949"/>
      <c r="M28" s="949"/>
      <c r="N28" s="949"/>
      <c r="O28" s="949"/>
    </row>
    <row r="29" spans="1:15">
      <c r="A29" s="949"/>
      <c r="B29" s="1088"/>
      <c r="C29" s="949"/>
      <c r="D29" s="949"/>
      <c r="E29" s="949"/>
      <c r="F29" s="949"/>
      <c r="G29" s="949"/>
      <c r="H29" s="949"/>
      <c r="I29" s="949"/>
      <c r="J29" s="1089"/>
      <c r="K29" s="949"/>
      <c r="L29" s="949"/>
      <c r="M29" s="949"/>
      <c r="N29" s="949"/>
      <c r="O29" s="949"/>
    </row>
    <row r="30" spans="1:15">
      <c r="A30" s="949"/>
      <c r="B30" s="1088"/>
      <c r="C30" s="949"/>
      <c r="D30" s="949"/>
      <c r="E30" s="949"/>
      <c r="F30" s="949"/>
      <c r="G30" s="949"/>
      <c r="H30" s="949"/>
      <c r="I30" s="949"/>
      <c r="J30" s="1089"/>
      <c r="K30" s="949"/>
      <c r="L30" s="949"/>
      <c r="M30" s="949"/>
      <c r="N30" s="949"/>
      <c r="O30" s="949"/>
    </row>
    <row r="31" spans="1:15">
      <c r="A31" s="949"/>
      <c r="B31" s="1088"/>
      <c r="C31" s="949"/>
      <c r="D31" s="949"/>
      <c r="E31" s="949"/>
      <c r="F31" s="949"/>
      <c r="G31" s="949"/>
      <c r="H31" s="949"/>
      <c r="I31" s="949"/>
      <c r="J31" s="1089"/>
      <c r="K31" s="949"/>
      <c r="L31" s="949"/>
      <c r="M31" s="949"/>
      <c r="N31" s="949"/>
      <c r="O31" s="949"/>
    </row>
    <row r="32" spans="1:15">
      <c r="A32" s="949"/>
      <c r="B32" s="1088"/>
      <c r="C32" s="949"/>
      <c r="D32" s="949"/>
      <c r="E32" s="949"/>
      <c r="F32" s="949"/>
      <c r="G32" s="949"/>
      <c r="H32" s="949"/>
      <c r="I32" s="949"/>
      <c r="J32" s="1089"/>
      <c r="K32" s="949"/>
      <c r="L32" s="949"/>
      <c r="M32" s="949"/>
      <c r="N32" s="949"/>
      <c r="O32" s="949"/>
    </row>
    <row r="33" spans="1:15">
      <c r="A33" s="949"/>
      <c r="B33" s="1088"/>
      <c r="C33" s="949"/>
      <c r="D33" s="949"/>
      <c r="E33" s="949"/>
      <c r="F33" s="949"/>
      <c r="G33" s="949"/>
      <c r="H33" s="949"/>
      <c r="I33" s="949"/>
      <c r="J33" s="1089"/>
      <c r="K33" s="949"/>
      <c r="L33" s="949"/>
      <c r="M33" s="949"/>
      <c r="N33" s="949"/>
      <c r="O33" s="949"/>
    </row>
    <row r="34" spans="1:15">
      <c r="A34" s="949"/>
      <c r="B34" s="1088"/>
      <c r="C34" s="949"/>
      <c r="D34" s="949"/>
      <c r="E34" s="949"/>
      <c r="F34" s="949"/>
      <c r="G34" s="949"/>
      <c r="H34" s="949"/>
      <c r="I34" s="949"/>
      <c r="J34" s="1089"/>
      <c r="K34" s="949"/>
      <c r="L34" s="949"/>
      <c r="M34" s="949"/>
      <c r="N34" s="949"/>
      <c r="O34" s="949"/>
    </row>
    <row r="35" spans="1:15">
      <c r="A35" s="949"/>
      <c r="B35" s="1088"/>
      <c r="C35" s="949"/>
      <c r="D35" s="949"/>
      <c r="E35" s="949"/>
      <c r="F35" s="949"/>
      <c r="G35" s="949"/>
      <c r="H35" s="949"/>
      <c r="I35" s="949"/>
      <c r="J35" s="1089"/>
      <c r="K35" s="949"/>
      <c r="L35" s="949"/>
      <c r="M35" s="949"/>
      <c r="N35" s="949"/>
      <c r="O35" s="949"/>
    </row>
    <row r="36" spans="1:15">
      <c r="A36" s="949"/>
      <c r="B36" s="1088"/>
      <c r="C36" s="949"/>
      <c r="D36" s="949"/>
      <c r="E36" s="949"/>
      <c r="F36" s="949"/>
      <c r="G36" s="949"/>
      <c r="H36" s="949"/>
      <c r="I36" s="949"/>
      <c r="J36" s="1089"/>
      <c r="K36" s="949"/>
      <c r="L36" s="949"/>
      <c r="M36" s="949"/>
      <c r="N36" s="949"/>
      <c r="O36" s="949"/>
    </row>
  </sheetData>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O18"/>
  <sheetViews>
    <sheetView workbookViewId="0">
      <selection activeCell="E24" sqref="E24"/>
    </sheetView>
  </sheetViews>
  <sheetFormatPr baseColWidth="10" defaultRowHeight="12.75"/>
  <cols>
    <col min="1" max="1" width="11.42578125" style="160"/>
    <col min="2" max="2" width="3.7109375" style="165" customWidth="1"/>
    <col min="3" max="3" width="13.85546875" style="160" customWidth="1"/>
    <col min="4" max="4" width="8.140625" style="160" customWidth="1"/>
    <col min="5" max="5" width="9.7109375" style="160" customWidth="1"/>
    <col min="6" max="6" width="11.42578125" style="160" hidden="1" customWidth="1"/>
    <col min="7" max="7" width="9.140625" style="160" customWidth="1"/>
    <col min="8" max="8" width="6.85546875" style="160" customWidth="1"/>
    <col min="9" max="9" width="12.140625" style="160" customWidth="1"/>
    <col min="10" max="10" width="11.28515625" style="161" customWidth="1"/>
    <col min="11" max="11" width="12.5703125" style="160" customWidth="1"/>
    <col min="12" max="12" width="11.140625" style="160" customWidth="1"/>
    <col min="13" max="16384" width="11.42578125" style="160"/>
  </cols>
  <sheetData>
    <row r="1" spans="1:15" ht="15">
      <c r="A1" s="128" t="s">
        <v>215</v>
      </c>
    </row>
    <row r="2" spans="1:15">
      <c r="A2" s="949"/>
      <c r="B2" s="1088"/>
      <c r="C2" s="949"/>
      <c r="D2" s="949"/>
      <c r="E2" s="949"/>
      <c r="F2" s="949"/>
      <c r="G2" s="949"/>
      <c r="H2" s="949"/>
      <c r="I2" s="949"/>
      <c r="J2" s="1089"/>
      <c r="K2" s="949"/>
      <c r="L2" s="949"/>
      <c r="M2" s="949"/>
      <c r="N2" s="949"/>
      <c r="O2" s="949"/>
    </row>
    <row r="3" spans="1:15" s="162" customFormat="1" ht="30.75" customHeight="1">
      <c r="A3" s="1090"/>
      <c r="B3" s="257"/>
      <c r="C3" s="258"/>
      <c r="D3" s="259" t="s">
        <v>119</v>
      </c>
      <c r="E3" s="259" t="s">
        <v>191</v>
      </c>
      <c r="F3" s="259" t="s">
        <v>192</v>
      </c>
      <c r="G3" s="259" t="s">
        <v>193</v>
      </c>
      <c r="H3" s="259" t="s">
        <v>194</v>
      </c>
      <c r="I3" s="259" t="s">
        <v>250</v>
      </c>
      <c r="J3" s="260" t="s">
        <v>195</v>
      </c>
      <c r="K3" s="259" t="s">
        <v>196</v>
      </c>
      <c r="L3" s="261" t="s">
        <v>197</v>
      </c>
      <c r="M3" s="1090"/>
      <c r="N3" s="1090"/>
      <c r="O3" s="1090"/>
    </row>
    <row r="4" spans="1:15" s="162" customFormat="1" ht="13.5">
      <c r="A4" s="1090"/>
      <c r="B4" s="257"/>
      <c r="C4" s="258"/>
      <c r="D4" s="1091"/>
      <c r="E4" s="1092" t="s">
        <v>800</v>
      </c>
      <c r="F4" s="1093"/>
      <c r="G4" s="1092" t="s">
        <v>198</v>
      </c>
      <c r="H4" s="1092"/>
      <c r="I4" s="1092" t="s">
        <v>798</v>
      </c>
      <c r="J4" s="1094"/>
      <c r="K4" s="1092" t="s">
        <v>199</v>
      </c>
      <c r="L4" s="1095" t="s">
        <v>801</v>
      </c>
      <c r="M4" s="1090"/>
      <c r="N4" s="1090"/>
      <c r="O4" s="1090"/>
    </row>
    <row r="5" spans="1:15">
      <c r="A5" s="949"/>
      <c r="B5" s="262" t="s">
        <v>187</v>
      </c>
      <c r="C5" s="263"/>
      <c r="D5" s="264"/>
      <c r="E5" s="264">
        <v>562</v>
      </c>
      <c r="F5" s="264"/>
      <c r="G5" s="266">
        <v>3.6</v>
      </c>
      <c r="H5" s="266"/>
      <c r="I5" s="266">
        <v>4.8</v>
      </c>
      <c r="J5" s="1107"/>
      <c r="K5" s="1108"/>
      <c r="L5" s="1109"/>
      <c r="M5" s="949"/>
      <c r="N5" s="949"/>
      <c r="O5" s="949"/>
    </row>
    <row r="6" spans="1:15">
      <c r="A6" s="949"/>
      <c r="B6" s="166"/>
      <c r="C6" s="271" t="s">
        <v>216</v>
      </c>
      <c r="D6" s="272">
        <v>1970</v>
      </c>
      <c r="E6" s="272">
        <v>278</v>
      </c>
      <c r="F6" s="272" t="s">
        <v>201</v>
      </c>
      <c r="G6" s="273">
        <v>1.8</v>
      </c>
      <c r="H6" s="273"/>
      <c r="I6" s="273">
        <v>2.4</v>
      </c>
      <c r="J6" s="1110" t="s">
        <v>128</v>
      </c>
      <c r="K6" s="1111" t="s">
        <v>158</v>
      </c>
      <c r="L6" s="1112">
        <v>1.3</v>
      </c>
      <c r="M6" s="949"/>
      <c r="N6" s="949"/>
      <c r="O6" s="949"/>
    </row>
    <row r="7" spans="1:15">
      <c r="A7" s="949"/>
      <c r="B7" s="166"/>
      <c r="C7" s="271" t="s">
        <v>217</v>
      </c>
      <c r="D7" s="272">
        <v>1966</v>
      </c>
      <c r="E7" s="272">
        <v>284</v>
      </c>
      <c r="F7" s="272" t="s">
        <v>201</v>
      </c>
      <c r="G7" s="273">
        <v>1.8</v>
      </c>
      <c r="H7" s="273"/>
      <c r="I7" s="273">
        <v>2.4</v>
      </c>
      <c r="J7" s="1110" t="s">
        <v>128</v>
      </c>
      <c r="K7" s="1111" t="s">
        <v>158</v>
      </c>
      <c r="L7" s="1112">
        <v>1.3</v>
      </c>
      <c r="M7" s="949"/>
      <c r="N7" s="949"/>
      <c r="O7" s="949"/>
    </row>
    <row r="8" spans="1:15">
      <c r="A8" s="949"/>
      <c r="B8" s="262" t="s">
        <v>180</v>
      </c>
      <c r="C8" s="263"/>
      <c r="D8" s="264"/>
      <c r="E8" s="264">
        <v>292</v>
      </c>
      <c r="F8" s="264"/>
      <c r="G8" s="266">
        <v>2.2000000000000002</v>
      </c>
      <c r="H8" s="266"/>
      <c r="I8" s="266">
        <v>2.8</v>
      </c>
      <c r="J8" s="1107"/>
      <c r="K8" s="1108"/>
      <c r="L8" s="1109"/>
      <c r="M8" s="949"/>
      <c r="N8" s="949"/>
      <c r="O8" s="949"/>
    </row>
    <row r="9" spans="1:15">
      <c r="A9" s="949"/>
      <c r="B9" s="166"/>
      <c r="C9" s="271" t="s">
        <v>209</v>
      </c>
      <c r="D9" s="272">
        <v>1973</v>
      </c>
      <c r="E9" s="272">
        <v>292</v>
      </c>
      <c r="F9" s="272" t="s">
        <v>201</v>
      </c>
      <c r="G9" s="273">
        <v>2.2000000000000002</v>
      </c>
      <c r="H9" s="273"/>
      <c r="I9" s="273">
        <v>2.8</v>
      </c>
      <c r="J9" s="1110" t="s">
        <v>128</v>
      </c>
      <c r="K9" s="1111" t="s">
        <v>158</v>
      </c>
      <c r="L9" s="1112">
        <v>1.2</v>
      </c>
      <c r="M9" s="949"/>
      <c r="N9" s="949"/>
      <c r="O9" s="949"/>
    </row>
    <row r="10" spans="1:15">
      <c r="A10" s="949"/>
      <c r="B10" s="262" t="s">
        <v>181</v>
      </c>
      <c r="C10" s="263"/>
      <c r="D10" s="264"/>
      <c r="E10" s="264">
        <v>594</v>
      </c>
      <c r="F10" s="264"/>
      <c r="G10" s="266">
        <v>4.0999999999999996</v>
      </c>
      <c r="H10" s="266"/>
      <c r="I10" s="266">
        <v>5.0999999999999996</v>
      </c>
      <c r="J10" s="1107"/>
      <c r="K10" s="1108"/>
      <c r="L10" s="1109"/>
      <c r="M10" s="949"/>
      <c r="N10" s="949"/>
      <c r="O10" s="949"/>
    </row>
    <row r="11" spans="1:15">
      <c r="A11" s="949"/>
      <c r="B11" s="166"/>
      <c r="C11" s="271" t="s">
        <v>200</v>
      </c>
      <c r="D11" s="272">
        <v>1971</v>
      </c>
      <c r="E11" s="272">
        <v>299</v>
      </c>
      <c r="F11" s="272" t="s">
        <v>201</v>
      </c>
      <c r="G11" s="273">
        <v>1.9</v>
      </c>
      <c r="H11" s="272"/>
      <c r="I11" s="273">
        <v>2.4</v>
      </c>
      <c r="J11" s="1110" t="s">
        <v>128</v>
      </c>
      <c r="K11" s="1111" t="s">
        <v>158</v>
      </c>
      <c r="L11" s="1112">
        <v>1.2</v>
      </c>
      <c r="M11" s="949"/>
      <c r="N11" s="949"/>
      <c r="O11" s="949"/>
    </row>
    <row r="12" spans="1:15">
      <c r="A12" s="949"/>
      <c r="B12" s="166"/>
      <c r="C12" s="271" t="s">
        <v>203</v>
      </c>
      <c r="D12" s="272">
        <v>1970</v>
      </c>
      <c r="E12" s="272">
        <v>295</v>
      </c>
      <c r="F12" s="272" t="s">
        <v>201</v>
      </c>
      <c r="G12" s="273">
        <v>2.2000000000000002</v>
      </c>
      <c r="H12" s="272"/>
      <c r="I12" s="273">
        <v>2.7</v>
      </c>
      <c r="J12" s="1110" t="s">
        <v>128</v>
      </c>
      <c r="K12" s="1111" t="s">
        <v>158</v>
      </c>
      <c r="L12" s="1112">
        <v>1.2</v>
      </c>
      <c r="M12" s="949"/>
      <c r="N12" s="949"/>
      <c r="O12" s="949"/>
    </row>
    <row r="13" spans="1:15">
      <c r="A13" s="949"/>
      <c r="B13" s="277" t="s">
        <v>210</v>
      </c>
      <c r="C13" s="1113"/>
      <c r="D13" s="1114"/>
      <c r="E13" s="280">
        <v>1448</v>
      </c>
      <c r="F13" s="264"/>
      <c r="G13" s="281">
        <v>10</v>
      </c>
      <c r="H13" s="281"/>
      <c r="I13" s="281">
        <v>12.7</v>
      </c>
      <c r="J13" s="1115"/>
      <c r="K13" s="1116"/>
      <c r="L13" s="1117"/>
      <c r="M13" s="949"/>
      <c r="N13" s="949"/>
      <c r="O13" s="949"/>
    </row>
    <row r="14" spans="1:15">
      <c r="A14" s="949"/>
      <c r="B14" s="285" t="s">
        <v>211</v>
      </c>
      <c r="C14" s="286" t="s">
        <v>212</v>
      </c>
      <c r="D14" s="286"/>
      <c r="E14" s="286"/>
      <c r="F14" s="286"/>
      <c r="G14" s="286"/>
      <c r="H14" s="286"/>
      <c r="I14" s="286"/>
      <c r="J14" s="286"/>
      <c r="K14" s="286"/>
      <c r="L14" s="287"/>
      <c r="M14" s="949"/>
      <c r="N14" s="949"/>
      <c r="O14" s="949"/>
    </row>
    <row r="15" spans="1:15">
      <c r="A15" s="949"/>
      <c r="B15" s="288" t="s">
        <v>213</v>
      </c>
      <c r="C15" s="289" t="s">
        <v>214</v>
      </c>
      <c r="D15" s="289"/>
      <c r="E15" s="289"/>
      <c r="F15" s="289"/>
      <c r="G15" s="289"/>
      <c r="H15" s="289"/>
      <c r="I15" s="289"/>
      <c r="J15" s="289"/>
      <c r="K15" s="289"/>
      <c r="L15" s="290"/>
      <c r="M15" s="949"/>
      <c r="N15" s="949"/>
      <c r="O15" s="949"/>
    </row>
    <row r="16" spans="1:15">
      <c r="A16" s="949"/>
      <c r="B16" s="1088"/>
      <c r="C16" s="949"/>
      <c r="D16" s="949"/>
      <c r="E16" s="949"/>
      <c r="F16" s="949"/>
      <c r="G16" s="949"/>
      <c r="H16" s="949"/>
      <c r="I16" s="949"/>
      <c r="J16" s="1089"/>
      <c r="K16" s="949"/>
      <c r="L16" s="949"/>
      <c r="M16" s="949"/>
      <c r="N16" s="949"/>
      <c r="O16" s="949"/>
    </row>
    <row r="17" spans="1:15">
      <c r="A17" s="949" t="s">
        <v>567</v>
      </c>
      <c r="B17" s="1088"/>
      <c r="C17" s="949"/>
      <c r="D17" s="949"/>
      <c r="E17" s="949"/>
      <c r="F17" s="949"/>
      <c r="G17" s="949"/>
      <c r="H17" s="949"/>
      <c r="I17" s="949"/>
      <c r="J17" s="1089"/>
      <c r="K17" s="949"/>
      <c r="L17" s="949"/>
      <c r="M17" s="949"/>
      <c r="N17" s="949"/>
      <c r="O17" s="949"/>
    </row>
    <row r="18" spans="1:15">
      <c r="A18" s="949"/>
      <c r="B18" s="1088"/>
      <c r="C18" s="949"/>
      <c r="D18" s="949"/>
      <c r="E18" s="949"/>
      <c r="F18" s="949"/>
      <c r="G18" s="949"/>
      <c r="H18" s="949"/>
      <c r="I18" s="949"/>
      <c r="J18" s="1089"/>
      <c r="K18" s="949"/>
      <c r="L18" s="949"/>
      <c r="M18" s="949"/>
      <c r="N18" s="949"/>
      <c r="O18" s="949"/>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K17"/>
  <sheetViews>
    <sheetView workbookViewId="0">
      <selection activeCell="E24" sqref="E24"/>
    </sheetView>
  </sheetViews>
  <sheetFormatPr baseColWidth="10" defaultRowHeight="12.75"/>
  <cols>
    <col min="1" max="1" width="11.42578125" style="13"/>
    <col min="2" max="2" width="20.42578125" style="13" customWidth="1"/>
    <col min="3" max="3" width="11.42578125" style="13"/>
    <col min="4" max="4" width="10.7109375" style="13" customWidth="1"/>
    <col min="5" max="8" width="10.140625" style="13" customWidth="1"/>
    <col min="9" max="16384" width="11.42578125" style="13"/>
  </cols>
  <sheetData>
    <row r="1" spans="1:11" ht="15">
      <c r="A1" s="128" t="s">
        <v>218</v>
      </c>
    </row>
    <row r="3" spans="1:11" ht="24">
      <c r="B3" s="167" t="s">
        <v>160</v>
      </c>
      <c r="C3" s="168" t="s">
        <v>161</v>
      </c>
      <c r="D3" s="169" t="s">
        <v>219</v>
      </c>
      <c r="E3" s="1583" t="s">
        <v>220</v>
      </c>
      <c r="F3" s="1584"/>
      <c r="G3" s="170" t="s">
        <v>164</v>
      </c>
      <c r="H3" s="171" t="s">
        <v>166</v>
      </c>
      <c r="I3" s="172" t="s">
        <v>221</v>
      </c>
      <c r="J3" s="173" t="s">
        <v>222</v>
      </c>
      <c r="K3" s="174" t="s">
        <v>223</v>
      </c>
    </row>
    <row r="4" spans="1:11" ht="24">
      <c r="B4" s="175"/>
      <c r="C4" s="172" t="s">
        <v>168</v>
      </c>
      <c r="D4" s="176" t="s">
        <v>169</v>
      </c>
      <c r="E4" s="1585" t="s">
        <v>172</v>
      </c>
      <c r="F4" s="1586"/>
      <c r="G4" s="177" t="s">
        <v>174</v>
      </c>
      <c r="H4" s="178" t="s">
        <v>173</v>
      </c>
      <c r="I4" s="1587" t="s">
        <v>224</v>
      </c>
      <c r="J4" s="1588"/>
      <c r="K4" s="1589"/>
    </row>
    <row r="5" spans="1:11" ht="13.5" customHeight="1">
      <c r="B5" s="179"/>
      <c r="C5" s="180" t="s">
        <v>175</v>
      </c>
      <c r="D5" s="181" t="s">
        <v>176</v>
      </c>
      <c r="E5" s="180" t="s">
        <v>178</v>
      </c>
      <c r="F5" s="182" t="s">
        <v>28</v>
      </c>
      <c r="G5" s="182" t="s">
        <v>177</v>
      </c>
      <c r="H5" s="183" t="s">
        <v>178</v>
      </c>
      <c r="I5" s="1590" t="s">
        <v>225</v>
      </c>
      <c r="J5" s="1591"/>
      <c r="K5" s="1592"/>
    </row>
    <row r="6" spans="1:11">
      <c r="B6" s="184" t="s">
        <v>226</v>
      </c>
      <c r="C6" s="185">
        <v>118</v>
      </c>
      <c r="D6" s="186">
        <v>1.5</v>
      </c>
      <c r="E6" s="187">
        <v>3.6</v>
      </c>
      <c r="F6" s="188">
        <v>1.4</v>
      </c>
      <c r="G6" s="186">
        <v>0.6</v>
      </c>
      <c r="H6" s="189">
        <v>1.5</v>
      </c>
      <c r="I6" s="190">
        <v>0.15</v>
      </c>
      <c r="J6" s="191">
        <v>0.4</v>
      </c>
      <c r="K6" s="192">
        <v>0.55000000000000004</v>
      </c>
    </row>
    <row r="7" spans="1:11">
      <c r="B7" s="184" t="s">
        <v>227</v>
      </c>
      <c r="C7" s="193">
        <v>151</v>
      </c>
      <c r="D7" s="186">
        <v>1.2</v>
      </c>
      <c r="E7" s="187">
        <v>2.8</v>
      </c>
      <c r="F7" s="188">
        <v>1.1000000000000001</v>
      </c>
      <c r="G7" s="194">
        <v>0.5</v>
      </c>
      <c r="H7" s="189">
        <v>0.9</v>
      </c>
      <c r="I7" s="195">
        <v>0.19</v>
      </c>
      <c r="J7" s="196">
        <v>0.32</v>
      </c>
      <c r="K7" s="197">
        <v>0.52</v>
      </c>
    </row>
    <row r="8" spans="1:11">
      <c r="B8" s="184" t="s">
        <v>228</v>
      </c>
      <c r="C8" s="185">
        <v>52</v>
      </c>
      <c r="D8" s="186">
        <v>1</v>
      </c>
      <c r="E8" s="187">
        <v>2.2999999999999998</v>
      </c>
      <c r="F8" s="188">
        <v>0.9</v>
      </c>
      <c r="G8" s="186">
        <v>0.4</v>
      </c>
      <c r="H8" s="189">
        <v>0.6</v>
      </c>
      <c r="I8" s="195">
        <v>0.15</v>
      </c>
      <c r="J8" s="196">
        <v>0.24</v>
      </c>
      <c r="K8" s="197">
        <v>0.39</v>
      </c>
    </row>
    <row r="9" spans="1:11">
      <c r="B9" s="184" t="s">
        <v>229</v>
      </c>
      <c r="C9" s="185">
        <v>75</v>
      </c>
      <c r="D9" s="186">
        <v>0.5</v>
      </c>
      <c r="E9" s="187">
        <v>1.2</v>
      </c>
      <c r="F9" s="188">
        <v>0.5</v>
      </c>
      <c r="G9" s="186">
        <v>0.2</v>
      </c>
      <c r="H9" s="189">
        <v>0.8</v>
      </c>
      <c r="I9" s="195">
        <v>0.15</v>
      </c>
      <c r="J9" s="196">
        <v>0.68</v>
      </c>
      <c r="K9" s="197">
        <v>0.83</v>
      </c>
    </row>
    <row r="10" spans="1:11">
      <c r="B10" s="184" t="s">
        <v>230</v>
      </c>
      <c r="C10" s="185">
        <v>15</v>
      </c>
      <c r="D10" s="186">
        <v>0.4</v>
      </c>
      <c r="E10" s="187">
        <v>1</v>
      </c>
      <c r="F10" s="188">
        <v>0.4</v>
      </c>
      <c r="G10" s="186">
        <v>0.1</v>
      </c>
      <c r="H10" s="189">
        <v>0.7</v>
      </c>
      <c r="I10" s="195">
        <v>0.12</v>
      </c>
      <c r="J10" s="196">
        <v>0.68</v>
      </c>
      <c r="K10" s="197">
        <v>0.8</v>
      </c>
    </row>
    <row r="11" spans="1:11">
      <c r="B11" s="184" t="s">
        <v>231</v>
      </c>
      <c r="C11" s="185">
        <v>10</v>
      </c>
      <c r="D11" s="186">
        <v>0.2</v>
      </c>
      <c r="E11" s="187">
        <v>0.6</v>
      </c>
      <c r="F11" s="188">
        <v>0.2</v>
      </c>
      <c r="G11" s="186">
        <v>0.1</v>
      </c>
      <c r="H11" s="189">
        <v>0.4</v>
      </c>
      <c r="I11" s="195">
        <v>0.12</v>
      </c>
      <c r="J11" s="196">
        <v>0.68</v>
      </c>
      <c r="K11" s="197">
        <v>0.8</v>
      </c>
    </row>
    <row r="12" spans="1:11">
      <c r="B12" s="184" t="s">
        <v>232</v>
      </c>
      <c r="C12" s="185">
        <v>28</v>
      </c>
      <c r="D12" s="186">
        <v>0.2</v>
      </c>
      <c r="E12" s="187">
        <v>0.6</v>
      </c>
      <c r="F12" s="188">
        <v>0.2</v>
      </c>
      <c r="G12" s="186">
        <v>0.1</v>
      </c>
      <c r="H12" s="189">
        <v>0.4</v>
      </c>
      <c r="I12" s="195">
        <v>0.15</v>
      </c>
      <c r="J12" s="196">
        <v>0.68</v>
      </c>
      <c r="K12" s="197">
        <v>0.83</v>
      </c>
    </row>
    <row r="13" spans="1:11">
      <c r="B13" s="198" t="s">
        <v>210</v>
      </c>
      <c r="C13" s="199">
        <v>449</v>
      </c>
      <c r="D13" s="200">
        <v>5</v>
      </c>
      <c r="E13" s="201">
        <v>12.2</v>
      </c>
      <c r="F13" s="202">
        <v>4.8</v>
      </c>
      <c r="G13" s="200">
        <v>1.9</v>
      </c>
      <c r="H13" s="203">
        <v>5.2</v>
      </c>
      <c r="I13" s="204">
        <v>0.16</v>
      </c>
      <c r="J13" s="205">
        <v>0.43</v>
      </c>
      <c r="K13" s="206">
        <v>0.59</v>
      </c>
    </row>
    <row r="14" spans="1:11">
      <c r="B14" s="198" t="s">
        <v>233</v>
      </c>
      <c r="C14" s="207"/>
      <c r="D14" s="207"/>
      <c r="E14" s="207"/>
      <c r="F14" s="207"/>
      <c r="G14" s="207"/>
      <c r="H14" s="207"/>
      <c r="I14" s="207"/>
      <c r="J14" s="207"/>
      <c r="K14" s="208"/>
    </row>
    <row r="16" spans="1:11">
      <c r="A16" s="13" t="s">
        <v>567</v>
      </c>
    </row>
    <row r="17" spans="2:2" ht="15">
      <c r="B17" s="209"/>
    </row>
  </sheetData>
  <mergeCells count="4">
    <mergeCell ref="E3:F3"/>
    <mergeCell ref="E4:F4"/>
    <mergeCell ref="I4:K4"/>
    <mergeCell ref="I5:K5"/>
  </mergeCells>
  <conditionalFormatting sqref="K11:K12 K6:K9">
    <cfRule type="cellIs" dxfId="8" priority="3" operator="greaterThan">
      <formula>1</formula>
    </cfRule>
  </conditionalFormatting>
  <conditionalFormatting sqref="K10">
    <cfRule type="cellIs" dxfId="7" priority="2" operator="greaterThan">
      <formula>1</formula>
    </cfRule>
  </conditionalFormatting>
  <conditionalFormatting sqref="K13">
    <cfRule type="cellIs" dxfId="6" priority="1" operator="greaterThan">
      <formula>1</formula>
    </cfRule>
  </conditionalFormatting>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dimension ref="A1:O27"/>
  <sheetViews>
    <sheetView workbookViewId="0">
      <selection activeCell="E24" sqref="E24"/>
    </sheetView>
  </sheetViews>
  <sheetFormatPr baseColWidth="10" defaultRowHeight="12.75"/>
  <cols>
    <col min="1" max="1" width="11.42578125" style="160"/>
    <col min="2" max="2" width="3.7109375" style="165" customWidth="1"/>
    <col min="3" max="3" width="13.85546875" style="160" customWidth="1"/>
    <col min="4" max="4" width="8.140625" style="160" customWidth="1"/>
    <col min="5" max="5" width="9.7109375" style="160" customWidth="1"/>
    <col min="6" max="6" width="11.42578125" style="160" hidden="1" customWidth="1"/>
    <col min="7" max="7" width="9.140625" style="160" customWidth="1"/>
    <col min="8" max="8" width="6.85546875" style="160" customWidth="1"/>
    <col min="9" max="9" width="12.28515625" style="160" customWidth="1"/>
    <col min="10" max="10" width="13.28515625" style="161" customWidth="1"/>
    <col min="11" max="11" width="12.5703125" style="160" customWidth="1"/>
    <col min="12" max="12" width="11.140625" style="160" customWidth="1"/>
    <col min="13" max="16384" width="11.42578125" style="160"/>
  </cols>
  <sheetData>
    <row r="1" spans="1:15" ht="15">
      <c r="A1" s="128" t="s">
        <v>234</v>
      </c>
    </row>
    <row r="2" spans="1:15">
      <c r="A2" s="949"/>
      <c r="B2" s="1088"/>
      <c r="C2" s="949"/>
      <c r="D2" s="949"/>
      <c r="E2" s="949"/>
      <c r="F2" s="949"/>
      <c r="G2" s="949"/>
      <c r="H2" s="949"/>
      <c r="I2" s="949"/>
      <c r="J2" s="1089"/>
      <c r="K2" s="949"/>
      <c r="L2" s="949"/>
      <c r="M2" s="949"/>
      <c r="N2" s="949"/>
      <c r="O2" s="949"/>
    </row>
    <row r="3" spans="1:15" s="162" customFormat="1" ht="30.75" customHeight="1">
      <c r="A3" s="1090"/>
      <c r="B3" s="257"/>
      <c r="C3" s="258"/>
      <c r="D3" s="259" t="s">
        <v>119</v>
      </c>
      <c r="E3" s="259" t="s">
        <v>191</v>
      </c>
      <c r="F3" s="259" t="s">
        <v>192</v>
      </c>
      <c r="G3" s="259" t="s">
        <v>193</v>
      </c>
      <c r="H3" s="259" t="s">
        <v>194</v>
      </c>
      <c r="I3" s="259" t="s">
        <v>250</v>
      </c>
      <c r="J3" s="260" t="s">
        <v>195</v>
      </c>
      <c r="K3" s="259" t="s">
        <v>196</v>
      </c>
      <c r="L3" s="261" t="s">
        <v>197</v>
      </c>
      <c r="M3" s="1090"/>
      <c r="N3" s="1090"/>
      <c r="O3" s="1090"/>
    </row>
    <row r="4" spans="1:15" s="162" customFormat="1" ht="13.5">
      <c r="A4" s="1090"/>
      <c r="B4" s="257"/>
      <c r="C4" s="258"/>
      <c r="D4" s="1091"/>
      <c r="E4" s="1092" t="s">
        <v>800</v>
      </c>
      <c r="F4" s="1093"/>
      <c r="G4" s="1092" t="s">
        <v>198</v>
      </c>
      <c r="H4" s="1092" t="s">
        <v>198</v>
      </c>
      <c r="I4" s="1092" t="s">
        <v>798</v>
      </c>
      <c r="J4" s="1094"/>
      <c r="K4" s="1092" t="s">
        <v>199</v>
      </c>
      <c r="L4" s="1095" t="s">
        <v>801</v>
      </c>
      <c r="M4" s="1090"/>
      <c r="N4" s="1090"/>
      <c r="O4" s="1090"/>
    </row>
    <row r="5" spans="1:15" s="162" customFormat="1">
      <c r="A5" s="1090"/>
      <c r="B5" s="1096" t="s">
        <v>101</v>
      </c>
      <c r="C5" s="1097"/>
      <c r="D5" s="264"/>
      <c r="E5" s="265">
        <v>2427</v>
      </c>
      <c r="F5" s="264"/>
      <c r="G5" s="266">
        <v>18.100000000000001</v>
      </c>
      <c r="H5" s="266">
        <v>0.1</v>
      </c>
      <c r="I5" s="266">
        <v>19.399999999999999</v>
      </c>
      <c r="J5" s="1098" t="s">
        <v>125</v>
      </c>
      <c r="K5" s="268"/>
      <c r="L5" s="269">
        <v>1.1000000000000001</v>
      </c>
      <c r="M5" s="1090"/>
      <c r="N5" s="1090"/>
      <c r="O5" s="1090"/>
    </row>
    <row r="6" spans="1:15">
      <c r="A6" s="949"/>
      <c r="B6" s="270"/>
      <c r="C6" s="271" t="s">
        <v>235</v>
      </c>
      <c r="D6" s="272">
        <v>2013</v>
      </c>
      <c r="E6" s="1099">
        <v>640</v>
      </c>
      <c r="F6" s="272" t="s">
        <v>236</v>
      </c>
      <c r="G6" s="273">
        <v>4.0999999999999996</v>
      </c>
      <c r="H6" s="273"/>
      <c r="I6" s="273">
        <v>4.5999999999999996</v>
      </c>
      <c r="J6" s="1100" t="s">
        <v>125</v>
      </c>
      <c r="K6" s="1101">
        <v>0.437</v>
      </c>
      <c r="L6" s="276">
        <v>1</v>
      </c>
      <c r="M6" s="949"/>
      <c r="N6" s="949"/>
      <c r="O6" s="949"/>
    </row>
    <row r="7" spans="1:15">
      <c r="A7" s="949"/>
      <c r="B7" s="270"/>
      <c r="C7" s="271" t="s">
        <v>216</v>
      </c>
      <c r="D7" s="272">
        <v>2000</v>
      </c>
      <c r="E7" s="1099">
        <v>857</v>
      </c>
      <c r="F7" s="272" t="s">
        <v>236</v>
      </c>
      <c r="G7" s="273">
        <v>6.5</v>
      </c>
      <c r="H7" s="273"/>
      <c r="I7" s="273">
        <v>6.2</v>
      </c>
      <c r="J7" s="1100" t="s">
        <v>125</v>
      </c>
      <c r="K7" s="1101">
        <v>0.41699999999999998</v>
      </c>
      <c r="L7" s="276">
        <v>1</v>
      </c>
      <c r="M7" s="949"/>
      <c r="N7" s="949"/>
      <c r="O7" s="949"/>
    </row>
    <row r="8" spans="1:15">
      <c r="A8" s="949"/>
      <c r="B8" s="270"/>
      <c r="C8" s="271" t="s">
        <v>217</v>
      </c>
      <c r="D8" s="272">
        <v>1980</v>
      </c>
      <c r="E8" s="1099">
        <v>465</v>
      </c>
      <c r="F8" s="272" t="s">
        <v>236</v>
      </c>
      <c r="G8" s="273">
        <v>3.7</v>
      </c>
      <c r="H8" s="273"/>
      <c r="I8" s="273">
        <v>4.3</v>
      </c>
      <c r="J8" s="1100" t="s">
        <v>125</v>
      </c>
      <c r="K8" s="275" t="s">
        <v>153</v>
      </c>
      <c r="L8" s="276">
        <v>1.2</v>
      </c>
      <c r="M8" s="949"/>
      <c r="N8" s="949"/>
      <c r="O8" s="949"/>
    </row>
    <row r="9" spans="1:15">
      <c r="A9" s="949"/>
      <c r="B9" s="270"/>
      <c r="C9" s="271" t="s">
        <v>237</v>
      </c>
      <c r="D9" s="272">
        <v>1979</v>
      </c>
      <c r="E9" s="1099">
        <v>465</v>
      </c>
      <c r="F9" s="272" t="s">
        <v>236</v>
      </c>
      <c r="G9" s="273">
        <v>3.7</v>
      </c>
      <c r="H9" s="273"/>
      <c r="I9" s="273">
        <v>4.3</v>
      </c>
      <c r="J9" s="1100" t="s">
        <v>125</v>
      </c>
      <c r="K9" s="275" t="s">
        <v>153</v>
      </c>
      <c r="L9" s="276">
        <v>1.2</v>
      </c>
      <c r="M9" s="949"/>
      <c r="N9" s="949"/>
      <c r="O9" s="949"/>
    </row>
    <row r="10" spans="1:15">
      <c r="A10" s="949"/>
      <c r="B10" s="262" t="s">
        <v>64</v>
      </c>
      <c r="C10" s="263"/>
      <c r="D10" s="264"/>
      <c r="E10" s="265">
        <v>1860</v>
      </c>
      <c r="F10" s="264"/>
      <c r="G10" s="266">
        <v>12.8</v>
      </c>
      <c r="H10" s="266">
        <v>0.3</v>
      </c>
      <c r="I10" s="266">
        <v>15</v>
      </c>
      <c r="J10" s="1098" t="s">
        <v>125</v>
      </c>
      <c r="K10" s="268" t="s">
        <v>153</v>
      </c>
      <c r="L10" s="269">
        <v>1.2</v>
      </c>
      <c r="M10" s="949"/>
      <c r="N10" s="949"/>
      <c r="O10" s="949"/>
    </row>
    <row r="11" spans="1:15">
      <c r="A11" s="949"/>
      <c r="B11" s="270"/>
      <c r="C11" s="271" t="s">
        <v>204</v>
      </c>
      <c r="D11" s="272">
        <v>1985</v>
      </c>
      <c r="E11" s="1099">
        <v>465</v>
      </c>
      <c r="F11" s="272" t="s">
        <v>236</v>
      </c>
      <c r="G11" s="273">
        <v>3.4</v>
      </c>
      <c r="H11" s="273"/>
      <c r="I11" s="273">
        <v>4</v>
      </c>
      <c r="J11" s="1100" t="s">
        <v>125</v>
      </c>
      <c r="K11" s="275"/>
      <c r="L11" s="276">
        <v>1.2</v>
      </c>
      <c r="M11" s="949"/>
      <c r="N11" s="949"/>
      <c r="O11" s="949"/>
    </row>
    <row r="12" spans="1:15">
      <c r="A12" s="949"/>
      <c r="B12" s="270"/>
      <c r="C12" s="271" t="s">
        <v>209</v>
      </c>
      <c r="D12" s="272">
        <v>1984</v>
      </c>
      <c r="E12" s="1099">
        <v>465</v>
      </c>
      <c r="F12" s="272" t="s">
        <v>236</v>
      </c>
      <c r="G12" s="273">
        <v>2.7</v>
      </c>
      <c r="H12" s="273"/>
      <c r="I12" s="273">
        <v>3.1</v>
      </c>
      <c r="J12" s="1100" t="s">
        <v>125</v>
      </c>
      <c r="K12" s="275"/>
      <c r="L12" s="276">
        <v>1.2</v>
      </c>
      <c r="M12" s="949"/>
      <c r="N12" s="949"/>
      <c r="O12" s="949"/>
    </row>
    <row r="13" spans="1:15">
      <c r="A13" s="949"/>
      <c r="B13" s="270"/>
      <c r="C13" s="271" t="s">
        <v>205</v>
      </c>
      <c r="D13" s="272">
        <v>1982</v>
      </c>
      <c r="E13" s="1099">
        <v>465</v>
      </c>
      <c r="F13" s="272" t="s">
        <v>236</v>
      </c>
      <c r="G13" s="273">
        <v>3</v>
      </c>
      <c r="H13" s="273"/>
      <c r="I13" s="273">
        <v>3.6</v>
      </c>
      <c r="J13" s="1100" t="s">
        <v>125</v>
      </c>
      <c r="K13" s="275"/>
      <c r="L13" s="276">
        <v>1.2</v>
      </c>
      <c r="M13" s="949"/>
      <c r="N13" s="949"/>
      <c r="O13" s="949"/>
    </row>
    <row r="14" spans="1:15">
      <c r="A14" s="949"/>
      <c r="B14" s="270"/>
      <c r="C14" s="271" t="s">
        <v>206</v>
      </c>
      <c r="D14" s="272">
        <v>1981</v>
      </c>
      <c r="E14" s="1099">
        <v>465</v>
      </c>
      <c r="F14" s="272" t="s">
        <v>236</v>
      </c>
      <c r="G14" s="273">
        <v>3.6</v>
      </c>
      <c r="H14" s="273"/>
      <c r="I14" s="273">
        <v>4.2</v>
      </c>
      <c r="J14" s="1100" t="s">
        <v>125</v>
      </c>
      <c r="K14" s="275"/>
      <c r="L14" s="276">
        <v>1.2</v>
      </c>
      <c r="M14" s="949"/>
      <c r="N14" s="949"/>
      <c r="O14" s="949"/>
    </row>
    <row r="15" spans="1:15">
      <c r="A15" s="949"/>
      <c r="B15" s="262" t="s">
        <v>100</v>
      </c>
      <c r="C15" s="263"/>
      <c r="D15" s="264"/>
      <c r="E15" s="265">
        <v>1500</v>
      </c>
      <c r="F15" s="264"/>
      <c r="G15" s="266">
        <v>11</v>
      </c>
      <c r="H15" s="266">
        <v>1.8</v>
      </c>
      <c r="I15" s="266">
        <v>12.2</v>
      </c>
      <c r="J15" s="1098" t="s">
        <v>125</v>
      </c>
      <c r="K15" s="1102">
        <v>0.40600000000000003</v>
      </c>
      <c r="L15" s="269">
        <v>0.9</v>
      </c>
      <c r="M15" s="949"/>
      <c r="N15" s="949"/>
      <c r="O15" s="949"/>
    </row>
    <row r="16" spans="1:15">
      <c r="A16" s="949"/>
      <c r="B16" s="270"/>
      <c r="C16" s="271" t="s">
        <v>206</v>
      </c>
      <c r="D16" s="272">
        <v>1997</v>
      </c>
      <c r="E16" s="1099">
        <v>750</v>
      </c>
      <c r="F16" s="272" t="s">
        <v>236</v>
      </c>
      <c r="G16" s="273">
        <v>5.4</v>
      </c>
      <c r="H16" s="273"/>
      <c r="I16" s="273">
        <v>5.9</v>
      </c>
      <c r="J16" s="1100" t="s">
        <v>125</v>
      </c>
      <c r="K16" s="275"/>
      <c r="L16" s="276">
        <v>0.9</v>
      </c>
      <c r="M16" s="949"/>
      <c r="N16" s="949"/>
      <c r="O16" s="949"/>
    </row>
    <row r="17" spans="1:15">
      <c r="A17" s="949"/>
      <c r="B17" s="270"/>
      <c r="C17" s="271" t="s">
        <v>205</v>
      </c>
      <c r="D17" s="272">
        <v>1998</v>
      </c>
      <c r="E17" s="1099">
        <v>750</v>
      </c>
      <c r="F17" s="272" t="s">
        <v>236</v>
      </c>
      <c r="G17" s="273">
        <v>5.7</v>
      </c>
      <c r="H17" s="273"/>
      <c r="I17" s="273">
        <v>6.3</v>
      </c>
      <c r="J17" s="1100" t="s">
        <v>125</v>
      </c>
      <c r="K17" s="275"/>
      <c r="L17" s="276">
        <v>0.9</v>
      </c>
      <c r="M17" s="949"/>
      <c r="N17" s="949"/>
      <c r="O17" s="949"/>
    </row>
    <row r="18" spans="1:15">
      <c r="A18" s="949"/>
      <c r="B18" s="277" t="s">
        <v>238</v>
      </c>
      <c r="C18" s="278"/>
      <c r="D18" s="279"/>
      <c r="E18" s="280">
        <v>5787</v>
      </c>
      <c r="F18" s="272"/>
      <c r="G18" s="281">
        <v>41.9</v>
      </c>
      <c r="H18" s="281">
        <v>2.2000000000000002</v>
      </c>
      <c r="I18" s="281">
        <v>46.6</v>
      </c>
      <c r="J18" s="1103"/>
      <c r="K18" s="283"/>
      <c r="L18" s="1104">
        <v>1.1000000000000001</v>
      </c>
      <c r="M18" s="949"/>
      <c r="N18" s="949"/>
      <c r="O18" s="949"/>
    </row>
    <row r="19" spans="1:15">
      <c r="A19" s="949"/>
      <c r="B19" s="285" t="s">
        <v>211</v>
      </c>
      <c r="C19" s="286" t="s">
        <v>212</v>
      </c>
      <c r="D19" s="286"/>
      <c r="E19" s="286"/>
      <c r="F19" s="286"/>
      <c r="G19" s="286"/>
      <c r="H19" s="286"/>
      <c r="I19" s="286"/>
      <c r="J19" s="286"/>
      <c r="K19" s="286"/>
      <c r="L19" s="287"/>
      <c r="M19" s="949"/>
      <c r="N19" s="949"/>
      <c r="O19" s="949"/>
    </row>
    <row r="20" spans="1:15">
      <c r="A20" s="949"/>
      <c r="B20" s="288" t="s">
        <v>213</v>
      </c>
      <c r="C20" s="289" t="s">
        <v>214</v>
      </c>
      <c r="D20" s="289"/>
      <c r="E20" s="289"/>
      <c r="F20" s="289"/>
      <c r="G20" s="289"/>
      <c r="H20" s="289"/>
      <c r="I20" s="289"/>
      <c r="J20" s="289"/>
      <c r="K20" s="289"/>
      <c r="L20" s="290"/>
      <c r="M20" s="949"/>
      <c r="N20" s="949"/>
      <c r="O20" s="949"/>
    </row>
    <row r="21" spans="1:15">
      <c r="A21" s="949"/>
      <c r="B21" s="1105"/>
      <c r="C21" s="1106"/>
      <c r="D21" s="1106"/>
      <c r="E21" s="1106"/>
      <c r="F21" s="1106"/>
      <c r="G21" s="1106"/>
      <c r="H21" s="1106"/>
      <c r="I21" s="1106"/>
      <c r="J21" s="1106"/>
      <c r="K21" s="949"/>
      <c r="L21" s="949"/>
      <c r="M21" s="949"/>
      <c r="N21" s="949"/>
      <c r="O21" s="949"/>
    </row>
    <row r="22" spans="1:15">
      <c r="A22" s="949" t="s">
        <v>567</v>
      </c>
      <c r="B22" s="1106"/>
      <c r="C22" s="1106"/>
      <c r="D22" s="1106"/>
      <c r="E22" s="1106"/>
      <c r="F22" s="1106"/>
      <c r="G22" s="1106"/>
      <c r="H22" s="1106"/>
      <c r="I22" s="1106"/>
      <c r="J22" s="1106"/>
      <c r="K22" s="949"/>
      <c r="L22" s="949"/>
      <c r="M22" s="949"/>
      <c r="N22" s="949"/>
      <c r="O22" s="949"/>
    </row>
    <row r="23" spans="1:15">
      <c r="A23" s="949"/>
      <c r="B23" s="1088"/>
      <c r="C23" s="949"/>
      <c r="D23" s="949"/>
      <c r="E23" s="949"/>
      <c r="F23" s="949"/>
      <c r="G23" s="949"/>
      <c r="H23" s="949"/>
      <c r="I23" s="949"/>
      <c r="J23" s="1089"/>
      <c r="K23" s="949"/>
      <c r="L23" s="949"/>
      <c r="M23" s="949"/>
      <c r="N23" s="949"/>
      <c r="O23" s="949"/>
    </row>
    <row r="24" spans="1:15">
      <c r="A24" s="949"/>
      <c r="B24" s="1088"/>
      <c r="C24" s="949"/>
      <c r="D24" s="949"/>
      <c r="E24" s="949"/>
      <c r="F24" s="949"/>
      <c r="G24" s="949"/>
      <c r="H24" s="949"/>
      <c r="I24" s="949"/>
      <c r="J24" s="1089"/>
      <c r="K24" s="949"/>
      <c r="L24" s="949"/>
      <c r="M24" s="949"/>
      <c r="N24" s="949"/>
      <c r="O24" s="949"/>
    </row>
    <row r="25" spans="1:15">
      <c r="A25" s="949"/>
      <c r="B25" s="1088"/>
      <c r="C25" s="949"/>
      <c r="D25" s="949"/>
      <c r="E25" s="949"/>
      <c r="F25" s="949"/>
      <c r="G25" s="949"/>
      <c r="H25" s="949"/>
      <c r="I25" s="949"/>
      <c r="J25" s="1089"/>
      <c r="K25" s="949"/>
      <c r="L25" s="949"/>
      <c r="M25" s="949"/>
      <c r="N25" s="949"/>
      <c r="O25" s="949"/>
    </row>
    <row r="26" spans="1:15">
      <c r="A26" s="949"/>
      <c r="B26" s="1088"/>
      <c r="C26" s="949"/>
      <c r="D26" s="949"/>
      <c r="E26" s="949"/>
      <c r="F26" s="949"/>
      <c r="G26" s="949"/>
      <c r="H26" s="949"/>
      <c r="I26" s="949"/>
      <c r="J26" s="1089"/>
      <c r="K26" s="949"/>
      <c r="L26" s="949"/>
      <c r="M26" s="949"/>
      <c r="N26" s="949"/>
      <c r="O26" s="949"/>
    </row>
    <row r="27" spans="1:15">
      <c r="A27" s="949"/>
      <c r="B27" s="1088"/>
      <c r="C27" s="949"/>
      <c r="D27" s="949"/>
      <c r="E27" s="949"/>
      <c r="F27" s="949"/>
      <c r="G27" s="949"/>
      <c r="H27" s="949"/>
      <c r="I27" s="949"/>
      <c r="J27" s="1089"/>
      <c r="K27" s="949"/>
      <c r="L27" s="949"/>
      <c r="M27" s="949"/>
      <c r="N27" s="949"/>
      <c r="O27" s="949"/>
    </row>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L12"/>
  <sheetViews>
    <sheetView workbookViewId="0">
      <selection activeCell="E24" sqref="E24"/>
    </sheetView>
  </sheetViews>
  <sheetFormatPr baseColWidth="10" defaultRowHeight="12.75"/>
  <cols>
    <col min="1" max="1" width="10.140625" style="160" customWidth="1"/>
    <col min="2" max="2" width="3.7109375" style="165" customWidth="1"/>
    <col min="3" max="3" width="13.85546875" style="160" customWidth="1"/>
    <col min="4" max="4" width="9.28515625" style="160" customWidth="1"/>
    <col min="5" max="5" width="9.7109375" style="160" customWidth="1"/>
    <col min="6" max="6" width="11.42578125" style="160" hidden="1" customWidth="1"/>
    <col min="7" max="7" width="9.140625" style="160" customWidth="1"/>
    <col min="8" max="8" width="6.85546875" style="160" customWidth="1"/>
    <col min="9" max="9" width="11.140625" style="160" customWidth="1"/>
    <col min="10" max="10" width="12.140625" style="161" customWidth="1"/>
    <col min="11" max="11" width="14.28515625" style="160" customWidth="1"/>
    <col min="12" max="12" width="11.140625" style="160" customWidth="1"/>
    <col min="13" max="16384" width="11.42578125" style="160"/>
  </cols>
  <sheetData>
    <row r="1" spans="1:12" ht="15">
      <c r="A1" s="128" t="s">
        <v>239</v>
      </c>
    </row>
    <row r="2" spans="1:12">
      <c r="A2" s="164"/>
      <c r="B2" s="211"/>
      <c r="C2" s="211"/>
      <c r="D2" s="211"/>
      <c r="E2" s="211"/>
      <c r="F2" s="211"/>
      <c r="G2" s="211"/>
      <c r="H2" s="211"/>
      <c r="I2" s="211"/>
      <c r="J2" s="211"/>
      <c r="K2" s="211"/>
      <c r="L2" s="211"/>
    </row>
    <row r="3" spans="1:12" s="162" customFormat="1" ht="30.75" customHeight="1">
      <c r="A3" s="212"/>
      <c r="B3" s="213"/>
      <c r="C3" s="214"/>
      <c r="D3" s="215" t="s">
        <v>119</v>
      </c>
      <c r="E3" s="215" t="s">
        <v>191</v>
      </c>
      <c r="F3" s="215" t="s">
        <v>192</v>
      </c>
      <c r="G3" s="215" t="s">
        <v>193</v>
      </c>
      <c r="H3" s="215" t="s">
        <v>194</v>
      </c>
      <c r="I3" s="215" t="s">
        <v>240</v>
      </c>
      <c r="J3" s="216" t="s">
        <v>195</v>
      </c>
      <c r="K3" s="215" t="s">
        <v>241</v>
      </c>
      <c r="L3" s="217" t="s">
        <v>197</v>
      </c>
    </row>
    <row r="4" spans="1:12" s="162" customFormat="1" ht="28.5">
      <c r="A4" s="212"/>
      <c r="B4" s="213"/>
      <c r="C4" s="214"/>
      <c r="D4" s="218"/>
      <c r="E4" s="219" t="s">
        <v>242</v>
      </c>
      <c r="F4" s="220"/>
      <c r="G4" s="219" t="s">
        <v>198</v>
      </c>
      <c r="H4" s="219"/>
      <c r="I4" s="219" t="s">
        <v>243</v>
      </c>
      <c r="J4" s="221"/>
      <c r="K4" s="219" t="s">
        <v>199</v>
      </c>
      <c r="L4" s="222" t="s">
        <v>244</v>
      </c>
    </row>
    <row r="5" spans="1:12">
      <c r="A5" s="223"/>
      <c r="B5" s="224" t="s">
        <v>64</v>
      </c>
      <c r="C5" s="225"/>
      <c r="D5" s="226"/>
      <c r="E5" s="226">
        <v>930</v>
      </c>
      <c r="F5" s="226"/>
      <c r="G5" s="227">
        <v>7.1</v>
      </c>
      <c r="H5" s="227"/>
      <c r="I5" s="227">
        <v>8.4</v>
      </c>
      <c r="J5" s="228"/>
      <c r="K5" s="229"/>
      <c r="L5" s="230"/>
    </row>
    <row r="6" spans="1:12">
      <c r="A6" s="223"/>
      <c r="B6" s="231"/>
      <c r="C6" s="232" t="s">
        <v>200</v>
      </c>
      <c r="D6" s="233">
        <v>1989</v>
      </c>
      <c r="E6" s="233">
        <v>465</v>
      </c>
      <c r="F6" s="233" t="s">
        <v>236</v>
      </c>
      <c r="G6" s="234">
        <v>3.5</v>
      </c>
      <c r="H6" s="234"/>
      <c r="I6" s="234">
        <v>4.0999999999999996</v>
      </c>
      <c r="J6" s="235" t="s">
        <v>125</v>
      </c>
      <c r="K6" s="236" t="s">
        <v>153</v>
      </c>
      <c r="L6" s="237">
        <v>1.2</v>
      </c>
    </row>
    <row r="7" spans="1:12">
      <c r="A7" s="223"/>
      <c r="B7" s="231"/>
      <c r="C7" s="232" t="s">
        <v>203</v>
      </c>
      <c r="D7" s="233">
        <v>1987</v>
      </c>
      <c r="E7" s="233">
        <v>465</v>
      </c>
      <c r="F7" s="233" t="s">
        <v>236</v>
      </c>
      <c r="G7" s="234">
        <v>3.7</v>
      </c>
      <c r="H7" s="234"/>
      <c r="I7" s="234">
        <v>4.3</v>
      </c>
      <c r="J7" s="235" t="s">
        <v>125</v>
      </c>
      <c r="K7" s="236" t="s">
        <v>153</v>
      </c>
      <c r="L7" s="237">
        <v>1.2</v>
      </c>
    </row>
    <row r="8" spans="1:12">
      <c r="A8" s="223"/>
      <c r="B8" s="238" t="s">
        <v>238</v>
      </c>
      <c r="C8" s="239"/>
      <c r="D8" s="240"/>
      <c r="E8" s="241">
        <v>930</v>
      </c>
      <c r="F8" s="233"/>
      <c r="G8" s="242">
        <v>7.1</v>
      </c>
      <c r="H8" s="242"/>
      <c r="I8" s="242">
        <v>8.4</v>
      </c>
      <c r="J8" s="243"/>
      <c r="K8" s="244"/>
      <c r="L8" s="245"/>
    </row>
    <row r="9" spans="1:12" ht="15" customHeight="1">
      <c r="A9" s="164"/>
      <c r="B9" s="246" t="s">
        <v>211</v>
      </c>
      <c r="C9" s="247" t="s">
        <v>212</v>
      </c>
      <c r="D9" s="247"/>
      <c r="E9" s="247"/>
      <c r="F9" s="247"/>
      <c r="G9" s="247"/>
      <c r="H9" s="247"/>
      <c r="I9" s="247"/>
      <c r="J9" s="247"/>
      <c r="K9" s="247"/>
      <c r="L9" s="248"/>
    </row>
    <row r="10" spans="1:12">
      <c r="A10" s="164"/>
      <c r="B10" s="249" t="s">
        <v>213</v>
      </c>
      <c r="C10" s="250" t="s">
        <v>214</v>
      </c>
      <c r="D10" s="250"/>
      <c r="E10" s="250"/>
      <c r="F10" s="250"/>
      <c r="G10" s="250"/>
      <c r="H10" s="250"/>
      <c r="I10" s="250"/>
      <c r="J10" s="250"/>
      <c r="K10" s="250"/>
      <c r="L10" s="251"/>
    </row>
    <row r="12" spans="1:12">
      <c r="A12" s="160" t="s">
        <v>567</v>
      </c>
    </row>
  </sheetData>
  <pageMargins left="0.7" right="0.7" top="0.78740157499999996" bottom="0.78740157499999996"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11"/>
  <sheetViews>
    <sheetView workbookViewId="0">
      <selection activeCell="A19" sqref="A19"/>
    </sheetView>
  </sheetViews>
  <sheetFormatPr baseColWidth="10" defaultRowHeight="12.75"/>
  <cols>
    <col min="1" max="1" width="11.42578125" style="13"/>
    <col min="2" max="2" width="17.85546875" style="13" customWidth="1"/>
    <col min="3" max="16384" width="11.42578125" style="13"/>
  </cols>
  <sheetData>
    <row r="1" spans="1:11" ht="15">
      <c r="A1" s="128" t="s">
        <v>245</v>
      </c>
    </row>
    <row r="3" spans="1:11" ht="24">
      <c r="B3" s="252" t="s">
        <v>160</v>
      </c>
      <c r="C3" s="253" t="s">
        <v>161</v>
      </c>
      <c r="D3" s="254" t="s">
        <v>219</v>
      </c>
      <c r="E3" s="1593" t="s">
        <v>165</v>
      </c>
      <c r="F3" s="1594"/>
      <c r="G3" s="255" t="s">
        <v>164</v>
      </c>
      <c r="H3" s="256" t="s">
        <v>166</v>
      </c>
      <c r="I3" s="137" t="s">
        <v>221</v>
      </c>
      <c r="J3" s="254" t="s">
        <v>222</v>
      </c>
      <c r="K3" s="255" t="s">
        <v>223</v>
      </c>
    </row>
    <row r="4" spans="1:11" ht="24">
      <c r="B4" s="136"/>
      <c r="C4" s="137" t="s">
        <v>168</v>
      </c>
      <c r="D4" s="138" t="s">
        <v>169</v>
      </c>
      <c r="E4" s="1595" t="s">
        <v>172</v>
      </c>
      <c r="F4" s="1596"/>
      <c r="G4" s="139" t="s">
        <v>174</v>
      </c>
      <c r="H4" s="140" t="s">
        <v>173</v>
      </c>
      <c r="I4" s="1593" t="s">
        <v>224</v>
      </c>
      <c r="J4" s="1597"/>
      <c r="K4" s="1594"/>
    </row>
    <row r="5" spans="1:11" ht="13.5">
      <c r="B5" s="141"/>
      <c r="C5" s="142" t="s">
        <v>175</v>
      </c>
      <c r="D5" s="143" t="s">
        <v>176</v>
      </c>
      <c r="E5" s="142" t="s">
        <v>178</v>
      </c>
      <c r="F5" s="144" t="s">
        <v>28</v>
      </c>
      <c r="G5" s="144" t="s">
        <v>177</v>
      </c>
      <c r="H5" s="145" t="s">
        <v>178</v>
      </c>
      <c r="I5" s="1598" t="s">
        <v>225</v>
      </c>
      <c r="J5" s="1599"/>
      <c r="K5" s="1600"/>
    </row>
    <row r="6" spans="1:11">
      <c r="B6" s="184" t="s">
        <v>246</v>
      </c>
      <c r="C6" s="185">
        <v>164</v>
      </c>
      <c r="D6" s="186">
        <v>1.3</v>
      </c>
      <c r="E6" s="187">
        <v>3.2</v>
      </c>
      <c r="F6" s="188">
        <v>1.3</v>
      </c>
      <c r="G6" s="186">
        <v>0.5</v>
      </c>
      <c r="H6" s="189">
        <v>2.2000000000000002</v>
      </c>
      <c r="I6" s="195">
        <v>0.15</v>
      </c>
      <c r="J6" s="191">
        <v>0.68</v>
      </c>
      <c r="K6" s="192">
        <v>0.83</v>
      </c>
    </row>
    <row r="7" spans="1:11">
      <c r="B7" s="184" t="s">
        <v>247</v>
      </c>
      <c r="C7" s="185">
        <v>74</v>
      </c>
      <c r="D7" s="186">
        <v>0.3</v>
      </c>
      <c r="E7" s="187">
        <v>0.6</v>
      </c>
      <c r="F7" s="188">
        <v>0.3</v>
      </c>
      <c r="G7" s="186">
        <v>0.1</v>
      </c>
      <c r="H7" s="189">
        <v>0.4</v>
      </c>
      <c r="I7" s="195">
        <v>0.15</v>
      </c>
      <c r="J7" s="196">
        <v>0.68</v>
      </c>
      <c r="K7" s="197">
        <v>0.83</v>
      </c>
    </row>
    <row r="8" spans="1:11">
      <c r="B8" s="184" t="s">
        <v>248</v>
      </c>
      <c r="C8" s="185">
        <v>45</v>
      </c>
      <c r="D8" s="186">
        <v>0.2</v>
      </c>
      <c r="E8" s="187">
        <v>0.4</v>
      </c>
      <c r="F8" s="188">
        <v>0.2</v>
      </c>
      <c r="G8" s="186">
        <v>0.1</v>
      </c>
      <c r="H8" s="189">
        <v>0.3</v>
      </c>
      <c r="I8" s="195">
        <v>0.15</v>
      </c>
      <c r="J8" s="196">
        <v>0.68</v>
      </c>
      <c r="K8" s="197">
        <v>0.83</v>
      </c>
    </row>
    <row r="9" spans="1:11">
      <c r="B9" s="198" t="s">
        <v>238</v>
      </c>
      <c r="C9" s="199">
        <v>283</v>
      </c>
      <c r="D9" s="200">
        <v>1.7</v>
      </c>
      <c r="E9" s="201">
        <v>4.2</v>
      </c>
      <c r="F9" s="202">
        <v>1.8</v>
      </c>
      <c r="G9" s="202">
        <v>0.6</v>
      </c>
      <c r="H9" s="203">
        <v>2.9</v>
      </c>
      <c r="I9" s="204">
        <v>0.15</v>
      </c>
      <c r="J9" s="205">
        <v>0.68</v>
      </c>
      <c r="K9" s="206">
        <v>0.83</v>
      </c>
    </row>
    <row r="11" spans="1:11">
      <c r="A11" s="13" t="s">
        <v>567</v>
      </c>
    </row>
  </sheetData>
  <mergeCells count="4">
    <mergeCell ref="E3:F3"/>
    <mergeCell ref="E4:F4"/>
    <mergeCell ref="I4:K4"/>
    <mergeCell ref="I5:K5"/>
  </mergeCells>
  <conditionalFormatting sqref="K6:K8">
    <cfRule type="cellIs" dxfId="5" priority="2" operator="greaterThan">
      <formula>1</formula>
    </cfRule>
  </conditionalFormatting>
  <conditionalFormatting sqref="K9">
    <cfRule type="cellIs" dxfId="4" priority="1" operator="greaterThan">
      <formula>1</formula>
    </cfRule>
  </conditionalFormatting>
  <pageMargins left="0.7" right="0.7" top="0.78740157499999996" bottom="0.78740157499999996"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L14"/>
  <sheetViews>
    <sheetView workbookViewId="0">
      <selection activeCell="A19" sqref="A19"/>
    </sheetView>
  </sheetViews>
  <sheetFormatPr baseColWidth="10" defaultRowHeight="12.75"/>
  <cols>
    <col min="1" max="1" width="12.7109375" style="160" customWidth="1"/>
    <col min="2" max="2" width="3.7109375" style="165" customWidth="1"/>
    <col min="3" max="3" width="13.85546875" style="160" customWidth="1"/>
    <col min="4" max="4" width="8.140625" style="160" customWidth="1"/>
    <col min="5" max="5" width="9.7109375" style="160" customWidth="1"/>
    <col min="6" max="6" width="11.42578125" style="160" hidden="1" customWidth="1"/>
    <col min="7" max="7" width="9.140625" style="160" customWidth="1"/>
    <col min="8" max="8" width="6.85546875" style="160" customWidth="1"/>
    <col min="9" max="9" width="12.7109375" style="160" customWidth="1"/>
    <col min="10" max="10" width="13.28515625" style="161" customWidth="1"/>
    <col min="11" max="11" width="12.5703125" style="160" customWidth="1"/>
    <col min="12" max="12" width="11.140625" style="160" customWidth="1"/>
    <col min="13" max="16384" width="11.42578125" style="160"/>
  </cols>
  <sheetData>
    <row r="1" spans="1:12" ht="15">
      <c r="A1" s="128" t="s">
        <v>249</v>
      </c>
    </row>
    <row r="3" spans="1:12" s="162" customFormat="1" ht="30.75" customHeight="1">
      <c r="B3" s="257"/>
      <c r="C3" s="258"/>
      <c r="D3" s="259" t="s">
        <v>119</v>
      </c>
      <c r="E3" s="259" t="s">
        <v>191</v>
      </c>
      <c r="F3" s="259" t="s">
        <v>192</v>
      </c>
      <c r="G3" s="259" t="s">
        <v>193</v>
      </c>
      <c r="H3" s="259" t="s">
        <v>194</v>
      </c>
      <c r="I3" s="259" t="s">
        <v>250</v>
      </c>
      <c r="J3" s="260" t="s">
        <v>195</v>
      </c>
      <c r="K3" s="259" t="s">
        <v>196</v>
      </c>
      <c r="L3" s="261" t="s">
        <v>197</v>
      </c>
    </row>
    <row r="4" spans="1:12">
      <c r="B4" s="262" t="s">
        <v>183</v>
      </c>
      <c r="C4" s="263"/>
      <c r="D4" s="264"/>
      <c r="E4" s="265">
        <v>1750</v>
      </c>
      <c r="F4" s="264"/>
      <c r="G4" s="266">
        <v>10.9</v>
      </c>
      <c r="H4" s="266">
        <v>1</v>
      </c>
      <c r="I4" s="266">
        <v>10.3</v>
      </c>
      <c r="J4" s="267"/>
      <c r="K4" s="268">
        <v>0.42</v>
      </c>
      <c r="L4" s="269">
        <v>0.9</v>
      </c>
    </row>
    <row r="5" spans="1:12">
      <c r="B5" s="270"/>
      <c r="C5" s="271" t="s">
        <v>235</v>
      </c>
      <c r="D5" s="272">
        <v>2000</v>
      </c>
      <c r="E5" s="272">
        <v>875</v>
      </c>
      <c r="F5" s="272" t="s">
        <v>236</v>
      </c>
      <c r="G5" s="273">
        <v>5.0999999999999996</v>
      </c>
      <c r="H5" s="273"/>
      <c r="I5" s="273">
        <v>4.8</v>
      </c>
      <c r="J5" s="274" t="s">
        <v>125</v>
      </c>
      <c r="K5" s="275"/>
      <c r="L5" s="276"/>
    </row>
    <row r="6" spans="1:12">
      <c r="B6" s="270"/>
      <c r="C6" s="271" t="s">
        <v>251</v>
      </c>
      <c r="D6" s="272">
        <v>1999</v>
      </c>
      <c r="E6" s="272">
        <v>875</v>
      </c>
      <c r="F6" s="272" t="s">
        <v>236</v>
      </c>
      <c r="G6" s="273">
        <v>5.9</v>
      </c>
      <c r="H6" s="273"/>
      <c r="I6" s="273">
        <v>5.5</v>
      </c>
      <c r="J6" s="274" t="s">
        <v>139</v>
      </c>
      <c r="K6" s="275"/>
      <c r="L6" s="276"/>
    </row>
    <row r="7" spans="1:12">
      <c r="B7" s="262" t="s">
        <v>186</v>
      </c>
      <c r="C7" s="263"/>
      <c r="D7" s="264"/>
      <c r="E7" s="265">
        <v>900</v>
      </c>
      <c r="F7" s="264"/>
      <c r="G7" s="266">
        <v>4.8</v>
      </c>
      <c r="H7" s="266">
        <v>1.3</v>
      </c>
      <c r="I7" s="266">
        <v>5.4</v>
      </c>
      <c r="J7" s="1601" t="s">
        <v>252</v>
      </c>
      <c r="K7" s="268">
        <v>0.4</v>
      </c>
      <c r="L7" s="269">
        <v>1</v>
      </c>
    </row>
    <row r="8" spans="1:12">
      <c r="B8" s="270"/>
      <c r="C8" s="271" t="s">
        <v>206</v>
      </c>
      <c r="D8" s="272">
        <v>1996</v>
      </c>
      <c r="E8" s="272">
        <v>450</v>
      </c>
      <c r="F8" s="272" t="s">
        <v>236</v>
      </c>
      <c r="G8" s="273">
        <v>2.6</v>
      </c>
      <c r="H8" s="273"/>
      <c r="I8" s="273">
        <v>2.8</v>
      </c>
      <c r="J8" s="1601"/>
      <c r="K8" s="275"/>
      <c r="L8" s="276"/>
    </row>
    <row r="9" spans="1:12">
      <c r="B9" s="270"/>
      <c r="C9" s="271" t="s">
        <v>205</v>
      </c>
      <c r="D9" s="272">
        <v>1996</v>
      </c>
      <c r="E9" s="272">
        <v>450</v>
      </c>
      <c r="F9" s="272" t="s">
        <v>236</v>
      </c>
      <c r="G9" s="273">
        <v>2.2999999999999998</v>
      </c>
      <c r="H9" s="273"/>
      <c r="I9" s="273">
        <v>2.5</v>
      </c>
      <c r="J9" s="1601"/>
      <c r="K9" s="275"/>
      <c r="L9" s="276"/>
    </row>
    <row r="10" spans="1:12">
      <c r="B10" s="277" t="s">
        <v>253</v>
      </c>
      <c r="C10" s="278"/>
      <c r="D10" s="279"/>
      <c r="E10" s="280">
        <v>2650</v>
      </c>
      <c r="F10" s="272"/>
      <c r="G10" s="281">
        <v>15.8</v>
      </c>
      <c r="H10" s="281">
        <v>2.2999999999999998</v>
      </c>
      <c r="I10" s="281">
        <v>15.6</v>
      </c>
      <c r="J10" s="282"/>
      <c r="K10" s="283"/>
      <c r="L10" s="284"/>
    </row>
    <row r="11" spans="1:12">
      <c r="B11" s="285" t="s">
        <v>211</v>
      </c>
      <c r="C11" s="286" t="s">
        <v>212</v>
      </c>
      <c r="D11" s="286"/>
      <c r="E11" s="286"/>
      <c r="F11" s="286"/>
      <c r="G11" s="286"/>
      <c r="H11" s="286"/>
      <c r="I11" s="286"/>
      <c r="J11" s="286"/>
      <c r="K11" s="286"/>
      <c r="L11" s="287"/>
    </row>
    <row r="12" spans="1:12">
      <c r="B12" s="288" t="s">
        <v>213</v>
      </c>
      <c r="C12" s="289" t="s">
        <v>214</v>
      </c>
      <c r="D12" s="289"/>
      <c r="E12" s="289"/>
      <c r="F12" s="289"/>
      <c r="G12" s="289"/>
      <c r="H12" s="289"/>
      <c r="I12" s="289"/>
      <c r="J12" s="289"/>
      <c r="K12" s="289"/>
      <c r="L12" s="290"/>
    </row>
    <row r="13" spans="1:12">
      <c r="B13" s="163"/>
      <c r="C13" s="164"/>
      <c r="D13" s="164"/>
      <c r="E13" s="164"/>
      <c r="F13" s="164"/>
      <c r="G13" s="164"/>
      <c r="H13" s="164"/>
      <c r="I13" s="164"/>
      <c r="J13" s="164"/>
    </row>
    <row r="14" spans="1:12">
      <c r="A14" s="160" t="s">
        <v>567</v>
      </c>
    </row>
  </sheetData>
  <mergeCells count="1">
    <mergeCell ref="J7:J9"/>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dimension ref="A1:N14"/>
  <sheetViews>
    <sheetView workbookViewId="0">
      <selection activeCell="A19" sqref="A19"/>
    </sheetView>
  </sheetViews>
  <sheetFormatPr baseColWidth="10" defaultRowHeight="12.75"/>
  <cols>
    <col min="1" max="1" width="15.28515625" style="13" customWidth="1"/>
    <col min="2" max="2" width="16.42578125" style="13" customWidth="1"/>
    <col min="3" max="3" width="11.42578125" style="13"/>
    <col min="4" max="4" width="9.140625" style="13" customWidth="1"/>
    <col min="5" max="6" width="9" style="13" customWidth="1"/>
    <col min="7" max="7" width="10.42578125" style="13" customWidth="1" collapsed="1"/>
    <col min="8" max="8" width="10.42578125" style="13" customWidth="1"/>
    <col min="9" max="16384" width="11.42578125" style="13"/>
  </cols>
  <sheetData>
    <row r="1" spans="1:14" ht="15">
      <c r="A1" s="128" t="s">
        <v>254</v>
      </c>
    </row>
    <row r="3" spans="1:14" ht="24">
      <c r="B3" s="291" t="s">
        <v>160</v>
      </c>
      <c r="C3" s="292" t="s">
        <v>161</v>
      </c>
      <c r="D3" s="173" t="s">
        <v>255</v>
      </c>
      <c r="E3" s="1587" t="s">
        <v>220</v>
      </c>
      <c r="F3" s="1589"/>
      <c r="G3" s="174" t="s">
        <v>164</v>
      </c>
      <c r="H3" s="293" t="s">
        <v>166</v>
      </c>
      <c r="I3" s="172" t="s">
        <v>221</v>
      </c>
      <c r="J3" s="173" t="s">
        <v>222</v>
      </c>
      <c r="K3" s="174" t="s">
        <v>223</v>
      </c>
    </row>
    <row r="4" spans="1:14" ht="24">
      <c r="B4" s="175"/>
      <c r="C4" s="172" t="s">
        <v>168</v>
      </c>
      <c r="D4" s="176" t="s">
        <v>169</v>
      </c>
      <c r="E4" s="1585" t="s">
        <v>172</v>
      </c>
      <c r="F4" s="1586"/>
      <c r="G4" s="177" t="s">
        <v>174</v>
      </c>
      <c r="H4" s="178" t="s">
        <v>173</v>
      </c>
      <c r="I4" s="1587" t="s">
        <v>224</v>
      </c>
      <c r="J4" s="1588"/>
      <c r="K4" s="1589"/>
    </row>
    <row r="5" spans="1:14" ht="25.5">
      <c r="B5" s="179"/>
      <c r="C5" s="180" t="s">
        <v>175</v>
      </c>
      <c r="D5" s="181" t="s">
        <v>176</v>
      </c>
      <c r="E5" s="180" t="s">
        <v>178</v>
      </c>
      <c r="F5" s="182" t="s">
        <v>28</v>
      </c>
      <c r="G5" s="182" t="s">
        <v>177</v>
      </c>
      <c r="H5" s="183" t="s">
        <v>178</v>
      </c>
      <c r="I5" s="1590" t="s">
        <v>225</v>
      </c>
      <c r="J5" s="1591"/>
      <c r="K5" s="1592"/>
    </row>
    <row r="6" spans="1:14">
      <c r="B6" s="146" t="s">
        <v>256</v>
      </c>
      <c r="C6" s="294">
        <v>148</v>
      </c>
      <c r="D6" s="147">
        <v>0.9</v>
      </c>
      <c r="E6" s="295">
        <v>2.5</v>
      </c>
      <c r="F6" s="149">
        <v>0.8</v>
      </c>
      <c r="G6" s="147">
        <v>0.4</v>
      </c>
      <c r="H6" s="296">
        <v>1.5</v>
      </c>
      <c r="I6" s="190">
        <v>0.15</v>
      </c>
      <c r="J6" s="196">
        <v>0.61</v>
      </c>
      <c r="K6" s="297">
        <v>0.76</v>
      </c>
      <c r="N6" s="298"/>
    </row>
    <row r="7" spans="1:14">
      <c r="B7" s="146" t="s">
        <v>257</v>
      </c>
      <c r="C7" s="294">
        <v>67</v>
      </c>
      <c r="D7" s="147">
        <v>0.9</v>
      </c>
      <c r="E7" s="295">
        <v>2.2999999999999998</v>
      </c>
      <c r="F7" s="149">
        <v>0.8</v>
      </c>
      <c r="G7" s="147">
        <v>0.4</v>
      </c>
      <c r="H7" s="296">
        <v>0.3</v>
      </c>
      <c r="I7" s="195">
        <v>0.19</v>
      </c>
      <c r="J7" s="196">
        <v>0.11</v>
      </c>
      <c r="K7" s="297">
        <v>0.3</v>
      </c>
      <c r="N7" s="298"/>
    </row>
    <row r="8" spans="1:14">
      <c r="B8" s="146" t="s">
        <v>258</v>
      </c>
      <c r="C8" s="294">
        <v>18</v>
      </c>
      <c r="D8" s="147">
        <v>0.4</v>
      </c>
      <c r="E8" s="295">
        <v>1</v>
      </c>
      <c r="F8" s="149">
        <v>0.3</v>
      </c>
      <c r="G8" s="147">
        <v>0.1</v>
      </c>
      <c r="H8" s="296">
        <v>0.7</v>
      </c>
      <c r="I8" s="195">
        <v>0.12</v>
      </c>
      <c r="J8" s="196">
        <v>0.68</v>
      </c>
      <c r="K8" s="297">
        <v>0.8</v>
      </c>
      <c r="N8" s="298"/>
    </row>
    <row r="9" spans="1:14">
      <c r="B9" s="146" t="s">
        <v>70</v>
      </c>
      <c r="C9" s="294">
        <v>49</v>
      </c>
      <c r="D9" s="147">
        <v>0.5</v>
      </c>
      <c r="E9" s="295">
        <v>1.2</v>
      </c>
      <c r="F9" s="149">
        <v>0.4</v>
      </c>
      <c r="G9" s="147">
        <v>0.2</v>
      </c>
      <c r="H9" s="296">
        <v>0.5</v>
      </c>
      <c r="I9" s="195">
        <v>0.15</v>
      </c>
      <c r="J9" s="196">
        <v>0.43</v>
      </c>
      <c r="K9" s="297">
        <v>0.57999999999999996</v>
      </c>
      <c r="N9" s="298"/>
    </row>
    <row r="10" spans="1:14">
      <c r="B10" s="146" t="s">
        <v>259</v>
      </c>
      <c r="C10" s="294">
        <v>31</v>
      </c>
      <c r="D10" s="147">
        <v>0.3</v>
      </c>
      <c r="E10" s="295">
        <v>0.9</v>
      </c>
      <c r="F10" s="149">
        <v>0.3</v>
      </c>
      <c r="G10" s="147">
        <v>0.2</v>
      </c>
      <c r="H10" s="296">
        <v>0.1</v>
      </c>
      <c r="I10" s="195">
        <v>0.19</v>
      </c>
      <c r="J10" s="196">
        <v>0.17</v>
      </c>
      <c r="K10" s="297">
        <v>0.36</v>
      </c>
      <c r="N10" s="298"/>
    </row>
    <row r="11" spans="1:14">
      <c r="B11" s="150" t="s">
        <v>260</v>
      </c>
      <c r="C11" s="294">
        <v>49</v>
      </c>
      <c r="D11" s="147">
        <v>0.2</v>
      </c>
      <c r="E11" s="295">
        <v>0.4</v>
      </c>
      <c r="F11" s="149">
        <v>0.1</v>
      </c>
      <c r="G11" s="147">
        <v>0.1</v>
      </c>
      <c r="H11" s="296">
        <v>0.3</v>
      </c>
      <c r="I11" s="195">
        <v>0.15</v>
      </c>
      <c r="J11" s="196">
        <v>0.68</v>
      </c>
      <c r="K11" s="297">
        <v>0.83</v>
      </c>
      <c r="N11" s="298"/>
    </row>
    <row r="12" spans="1:14">
      <c r="B12" s="150" t="s">
        <v>253</v>
      </c>
      <c r="C12" s="299">
        <v>361</v>
      </c>
      <c r="D12" s="300">
        <v>3.1</v>
      </c>
      <c r="E12" s="301">
        <v>8.3000000000000007</v>
      </c>
      <c r="F12" s="302">
        <v>2.8</v>
      </c>
      <c r="G12" s="300">
        <v>1.3</v>
      </c>
      <c r="H12" s="303">
        <v>3.4</v>
      </c>
      <c r="I12" s="204">
        <v>0.16</v>
      </c>
      <c r="J12" s="205">
        <v>0.41</v>
      </c>
      <c r="K12" s="304">
        <v>0.56999999999999995</v>
      </c>
      <c r="N12" s="298"/>
    </row>
    <row r="14" spans="1:14">
      <c r="A14" s="13" t="s">
        <v>568</v>
      </c>
    </row>
  </sheetData>
  <mergeCells count="4">
    <mergeCell ref="E3:F3"/>
    <mergeCell ref="E4:F4"/>
    <mergeCell ref="I4:K4"/>
    <mergeCell ref="I5:K5"/>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J44"/>
  <sheetViews>
    <sheetView topLeftCell="A13" workbookViewId="0">
      <selection activeCell="A19" sqref="A19"/>
    </sheetView>
  </sheetViews>
  <sheetFormatPr baseColWidth="10" defaultRowHeight="15"/>
  <cols>
    <col min="1" max="1" width="11.42578125" style="129"/>
    <col min="2" max="2" width="28" style="129" customWidth="1"/>
    <col min="3" max="3" width="10.28515625" style="129" customWidth="1"/>
    <col min="4" max="4" width="13.28515625" style="129" bestFit="1" customWidth="1"/>
    <col min="5" max="5" width="7" style="129" bestFit="1" customWidth="1"/>
    <col min="6" max="6" width="18.7109375" style="129" customWidth="1"/>
    <col min="7" max="7" width="12.42578125" style="129" customWidth="1"/>
    <col min="8" max="8" width="14.28515625" style="129" customWidth="1"/>
    <col min="9" max="16384" width="11.42578125" style="129"/>
  </cols>
  <sheetData>
    <row r="1" spans="1:10">
      <c r="A1" s="128" t="s">
        <v>261</v>
      </c>
    </row>
    <row r="2" spans="1:10">
      <c r="A2" s="949"/>
      <c r="B2" s="949"/>
      <c r="C2" s="949"/>
      <c r="D2" s="949"/>
      <c r="E2" s="949"/>
      <c r="F2" s="949"/>
      <c r="G2" s="949"/>
      <c r="H2" s="949"/>
      <c r="I2" s="949"/>
      <c r="J2" s="949"/>
    </row>
    <row r="3" spans="1:10" ht="40.5" customHeight="1">
      <c r="A3" s="949"/>
      <c r="B3" s="1025" t="s">
        <v>262</v>
      </c>
      <c r="C3" s="1026" t="s">
        <v>263</v>
      </c>
      <c r="D3" s="1026" t="s">
        <v>264</v>
      </c>
      <c r="E3" s="1027" t="s">
        <v>265</v>
      </c>
      <c r="F3" s="1028" t="s">
        <v>266</v>
      </c>
      <c r="G3" s="1028" t="s">
        <v>267</v>
      </c>
      <c r="H3" s="1028" t="s">
        <v>268</v>
      </c>
      <c r="I3" s="1029"/>
      <c r="J3" s="949"/>
    </row>
    <row r="4" spans="1:10" ht="18" customHeight="1">
      <c r="A4" s="949"/>
      <c r="B4" s="1030"/>
      <c r="C4" s="1031" t="s">
        <v>175</v>
      </c>
      <c r="D4" s="1032" t="s">
        <v>799</v>
      </c>
      <c r="E4" s="1032"/>
      <c r="F4" s="1033"/>
      <c r="G4" s="287"/>
      <c r="H4" s="1034"/>
      <c r="I4" s="949"/>
      <c r="J4" s="949"/>
    </row>
    <row r="5" spans="1:10" ht="15" customHeight="1">
      <c r="A5" s="949"/>
      <c r="B5" s="1035" t="s">
        <v>100</v>
      </c>
      <c r="C5" s="1036">
        <v>1500</v>
      </c>
      <c r="D5" s="1037">
        <v>1.8</v>
      </c>
      <c r="E5" s="1038">
        <v>0.14000000000000001</v>
      </c>
      <c r="F5" s="1039" t="s">
        <v>270</v>
      </c>
      <c r="G5" s="1035" t="s">
        <v>19</v>
      </c>
      <c r="H5" s="1040"/>
      <c r="I5" s="949"/>
      <c r="J5" s="949"/>
    </row>
    <row r="6" spans="1:10" ht="15" customHeight="1">
      <c r="A6" s="949"/>
      <c r="B6" s="1041" t="s">
        <v>186</v>
      </c>
      <c r="C6" s="1042">
        <v>900</v>
      </c>
      <c r="D6" s="506">
        <v>1.3</v>
      </c>
      <c r="E6" s="1043">
        <v>0.21</v>
      </c>
      <c r="F6" s="1044" t="s">
        <v>270</v>
      </c>
      <c r="G6" s="1041" t="s">
        <v>271</v>
      </c>
      <c r="H6" s="1034"/>
      <c r="I6" s="949"/>
      <c r="J6" s="949"/>
    </row>
    <row r="7" spans="1:10" ht="15" customHeight="1">
      <c r="A7" s="949"/>
      <c r="B7" s="1041" t="s">
        <v>183</v>
      </c>
      <c r="C7" s="1042">
        <v>1750</v>
      </c>
      <c r="D7" s="506">
        <v>1</v>
      </c>
      <c r="E7" s="1043">
        <v>0.08</v>
      </c>
      <c r="F7" s="1044" t="s">
        <v>272</v>
      </c>
      <c r="G7" s="1041" t="s">
        <v>271</v>
      </c>
      <c r="H7" s="1034"/>
      <c r="I7" s="949"/>
      <c r="J7" s="949"/>
    </row>
    <row r="8" spans="1:10" ht="15" customHeight="1">
      <c r="A8" s="949"/>
      <c r="B8" s="1041" t="s">
        <v>182</v>
      </c>
      <c r="C8" s="1042">
        <v>1800</v>
      </c>
      <c r="D8" s="506">
        <v>0.4</v>
      </c>
      <c r="E8" s="1043">
        <v>0.03</v>
      </c>
      <c r="F8" s="1044" t="s">
        <v>272</v>
      </c>
      <c r="G8" s="1041" t="s">
        <v>18</v>
      </c>
      <c r="H8" s="1034"/>
      <c r="I8" s="949"/>
      <c r="J8" s="949"/>
    </row>
    <row r="9" spans="1:10" ht="15" customHeight="1">
      <c r="A9" s="949"/>
      <c r="B9" s="1041" t="s">
        <v>64</v>
      </c>
      <c r="C9" s="1042">
        <v>1860</v>
      </c>
      <c r="D9" s="506">
        <v>0.3</v>
      </c>
      <c r="E9" s="1043">
        <v>0.02</v>
      </c>
      <c r="F9" s="1044" t="s">
        <v>272</v>
      </c>
      <c r="G9" s="1041" t="s">
        <v>19</v>
      </c>
      <c r="H9" s="1034"/>
      <c r="I9" s="949"/>
      <c r="J9" s="949"/>
    </row>
    <row r="10" spans="1:10" ht="15" customHeight="1">
      <c r="A10" s="949"/>
      <c r="B10" s="1041" t="s">
        <v>101</v>
      </c>
      <c r="C10" s="1042">
        <v>2427</v>
      </c>
      <c r="D10" s="506">
        <v>0.1</v>
      </c>
      <c r="E10" s="1043">
        <v>0.01</v>
      </c>
      <c r="F10" s="1044" t="s">
        <v>272</v>
      </c>
      <c r="G10" s="1041" t="s">
        <v>19</v>
      </c>
      <c r="H10" s="1034"/>
      <c r="I10" s="949"/>
      <c r="J10" s="949"/>
    </row>
    <row r="11" spans="1:10" ht="15" customHeight="1">
      <c r="A11" s="949"/>
      <c r="B11" s="1041" t="s">
        <v>180</v>
      </c>
      <c r="C11" s="1042">
        <v>3876</v>
      </c>
      <c r="D11" s="506">
        <v>0.1</v>
      </c>
      <c r="E11" s="1043">
        <v>0</v>
      </c>
      <c r="F11" s="1044" t="s">
        <v>272</v>
      </c>
      <c r="G11" s="1041" t="s">
        <v>18</v>
      </c>
      <c r="H11" s="1034"/>
      <c r="I11" s="949"/>
      <c r="J11" s="949"/>
    </row>
    <row r="12" spans="1:10" ht="15" customHeight="1">
      <c r="A12" s="949"/>
      <c r="B12" s="1045" t="s">
        <v>181</v>
      </c>
      <c r="C12" s="1046">
        <v>2836</v>
      </c>
      <c r="D12" s="514">
        <v>0.1</v>
      </c>
      <c r="E12" s="1047">
        <v>0.01</v>
      </c>
      <c r="F12" s="1048" t="s">
        <v>272</v>
      </c>
      <c r="G12" s="1045" t="s">
        <v>18</v>
      </c>
      <c r="H12" s="1049"/>
      <c r="I12" s="949"/>
      <c r="J12" s="949"/>
    </row>
    <row r="13" spans="1:10" ht="15" customHeight="1">
      <c r="A13" s="949"/>
      <c r="B13" s="1050" t="s">
        <v>273</v>
      </c>
      <c r="C13" s="1051">
        <v>16949</v>
      </c>
      <c r="D13" s="1052">
        <v>5.2</v>
      </c>
      <c r="E13" s="1052"/>
      <c r="F13" s="1053"/>
      <c r="G13" s="1054"/>
      <c r="H13" s="1055"/>
      <c r="I13" s="949"/>
      <c r="J13" s="949"/>
    </row>
    <row r="14" spans="1:10">
      <c r="A14" s="949"/>
      <c r="B14" s="1035" t="s">
        <v>246</v>
      </c>
      <c r="C14" s="1036">
        <v>164</v>
      </c>
      <c r="D14" s="1056">
        <v>3.2</v>
      </c>
      <c r="E14" s="1057">
        <v>0.88</v>
      </c>
      <c r="F14" s="1058" t="s">
        <v>272</v>
      </c>
      <c r="G14" s="1040" t="s">
        <v>19</v>
      </c>
      <c r="H14" s="1040" t="s">
        <v>274</v>
      </c>
      <c r="I14" s="949"/>
      <c r="J14" s="949"/>
    </row>
    <row r="15" spans="1:10">
      <c r="A15" s="949"/>
      <c r="B15" s="285" t="s">
        <v>230</v>
      </c>
      <c r="C15" s="1059">
        <v>15</v>
      </c>
      <c r="D15" s="504">
        <v>2</v>
      </c>
      <c r="E15" s="1060">
        <v>0.94</v>
      </c>
      <c r="F15" s="1061" t="s">
        <v>270</v>
      </c>
      <c r="G15" s="1034" t="s">
        <v>18</v>
      </c>
      <c r="H15" s="1034"/>
      <c r="I15" s="949"/>
      <c r="J15" s="949"/>
    </row>
    <row r="16" spans="1:10">
      <c r="A16" s="949"/>
      <c r="B16" s="1041" t="s">
        <v>256</v>
      </c>
      <c r="C16" s="1042">
        <v>148</v>
      </c>
      <c r="D16" s="504">
        <v>1.5</v>
      </c>
      <c r="E16" s="1060">
        <v>0.8</v>
      </c>
      <c r="F16" s="1061" t="s">
        <v>272</v>
      </c>
      <c r="G16" s="1034" t="s">
        <v>271</v>
      </c>
      <c r="H16" s="1034"/>
      <c r="I16" s="1062"/>
      <c r="J16" s="949"/>
    </row>
    <row r="17" spans="1:10">
      <c r="A17" s="949"/>
      <c r="B17" s="1041" t="s">
        <v>226</v>
      </c>
      <c r="C17" s="1042">
        <v>118</v>
      </c>
      <c r="D17" s="504">
        <v>1.5</v>
      </c>
      <c r="E17" s="1060">
        <v>0.72</v>
      </c>
      <c r="F17" s="1061" t="s">
        <v>270</v>
      </c>
      <c r="G17" s="1034" t="s">
        <v>18</v>
      </c>
      <c r="H17" s="1034"/>
      <c r="I17" s="949"/>
      <c r="J17" s="949"/>
    </row>
    <row r="18" spans="1:10">
      <c r="A18" s="949"/>
      <c r="B18" s="1041" t="s">
        <v>232</v>
      </c>
      <c r="C18" s="1042">
        <v>28</v>
      </c>
      <c r="D18" s="504">
        <v>1.4</v>
      </c>
      <c r="E18" s="1060">
        <v>0.94</v>
      </c>
      <c r="F18" s="1061" t="s">
        <v>272</v>
      </c>
      <c r="G18" s="1034" t="s">
        <v>18</v>
      </c>
      <c r="H18" s="1034"/>
      <c r="I18" s="949"/>
      <c r="J18" s="949"/>
    </row>
    <row r="19" spans="1:10">
      <c r="A19" s="1063"/>
      <c r="B19" s="1041" t="s">
        <v>227</v>
      </c>
      <c r="C19" s="1042">
        <v>151</v>
      </c>
      <c r="D19" s="504">
        <v>0.9</v>
      </c>
      <c r="E19" s="1060">
        <v>0.63</v>
      </c>
      <c r="F19" s="1061" t="s">
        <v>270</v>
      </c>
      <c r="G19" s="1034" t="s">
        <v>18</v>
      </c>
      <c r="H19" s="1034" t="s">
        <v>275</v>
      </c>
      <c r="I19" s="949"/>
      <c r="J19" s="949"/>
    </row>
    <row r="20" spans="1:10">
      <c r="A20" s="949"/>
      <c r="B20" s="1041" t="s">
        <v>247</v>
      </c>
      <c r="C20" s="1042">
        <v>74</v>
      </c>
      <c r="D20" s="504">
        <v>0.9</v>
      </c>
      <c r="E20" s="1060">
        <v>0.9</v>
      </c>
      <c r="F20" s="1061" t="s">
        <v>272</v>
      </c>
      <c r="G20" s="1034" t="s">
        <v>19</v>
      </c>
      <c r="H20" s="1034"/>
      <c r="I20" s="949"/>
      <c r="J20" s="949"/>
    </row>
    <row r="21" spans="1:10">
      <c r="A21" s="949"/>
      <c r="B21" s="1041" t="s">
        <v>276</v>
      </c>
      <c r="C21" s="1042">
        <v>75</v>
      </c>
      <c r="D21" s="504">
        <v>0.9</v>
      </c>
      <c r="E21" s="1060">
        <v>0.82</v>
      </c>
      <c r="F21" s="1061" t="s">
        <v>272</v>
      </c>
      <c r="G21" s="1034" t="s">
        <v>18</v>
      </c>
      <c r="H21" s="1034"/>
      <c r="I21" s="949"/>
      <c r="J21" s="949"/>
    </row>
    <row r="22" spans="1:10">
      <c r="A22" s="949"/>
      <c r="B22" s="1041" t="s">
        <v>258</v>
      </c>
      <c r="C22" s="1042">
        <v>18</v>
      </c>
      <c r="D22" s="504">
        <v>0.8</v>
      </c>
      <c r="E22" s="1060">
        <v>0.87</v>
      </c>
      <c r="F22" s="1061" t="s">
        <v>270</v>
      </c>
      <c r="G22" s="1034" t="s">
        <v>271</v>
      </c>
      <c r="H22" s="1034"/>
      <c r="I22" s="949"/>
      <c r="J22" s="949"/>
    </row>
    <row r="23" spans="1:10">
      <c r="A23" s="949"/>
      <c r="B23" s="1041" t="s">
        <v>231</v>
      </c>
      <c r="C23" s="1042">
        <v>10</v>
      </c>
      <c r="D23" s="504">
        <v>0.6</v>
      </c>
      <c r="E23" s="1060">
        <v>0.9</v>
      </c>
      <c r="F23" s="1061" t="s">
        <v>270</v>
      </c>
      <c r="G23" s="1034" t="s">
        <v>18</v>
      </c>
      <c r="H23" s="1034"/>
      <c r="I23" s="949"/>
      <c r="J23" s="949"/>
    </row>
    <row r="24" spans="1:10">
      <c r="A24" s="949"/>
      <c r="B24" s="1041" t="s">
        <v>277</v>
      </c>
      <c r="C24" s="1042">
        <v>52</v>
      </c>
      <c r="D24" s="504">
        <v>0.6</v>
      </c>
      <c r="E24" s="1060">
        <v>0.61</v>
      </c>
      <c r="F24" s="1061" t="s">
        <v>270</v>
      </c>
      <c r="G24" s="1034" t="s">
        <v>18</v>
      </c>
      <c r="H24" s="1034"/>
      <c r="I24" s="949"/>
      <c r="J24" s="949"/>
    </row>
    <row r="25" spans="1:10">
      <c r="A25" s="949"/>
      <c r="B25" s="1041" t="s">
        <v>70</v>
      </c>
      <c r="C25" s="1042">
        <v>49</v>
      </c>
      <c r="D25" s="504">
        <v>0.5</v>
      </c>
      <c r="E25" s="1060">
        <v>0.74</v>
      </c>
      <c r="F25" s="1061" t="s">
        <v>270</v>
      </c>
      <c r="G25" s="1034" t="s">
        <v>271</v>
      </c>
      <c r="H25" s="1034"/>
      <c r="I25" s="949"/>
      <c r="J25" s="949"/>
    </row>
    <row r="26" spans="1:10">
      <c r="A26" s="949"/>
      <c r="B26" s="1041" t="s">
        <v>260</v>
      </c>
      <c r="C26" s="1042">
        <v>49</v>
      </c>
      <c r="D26" s="504">
        <v>0.4</v>
      </c>
      <c r="E26" s="1060">
        <v>0.86</v>
      </c>
      <c r="F26" s="1061" t="s">
        <v>272</v>
      </c>
      <c r="G26" s="1034" t="s">
        <v>271</v>
      </c>
      <c r="H26" s="1034">
        <v>2018</v>
      </c>
      <c r="I26" s="949"/>
      <c r="J26" s="949"/>
    </row>
    <row r="27" spans="1:10">
      <c r="A27" s="949"/>
      <c r="B27" s="1041" t="s">
        <v>248</v>
      </c>
      <c r="C27" s="1042">
        <v>45</v>
      </c>
      <c r="D27" s="504">
        <v>0.3</v>
      </c>
      <c r="E27" s="1060">
        <v>0.84</v>
      </c>
      <c r="F27" s="1061" t="s">
        <v>272</v>
      </c>
      <c r="G27" s="1034" t="s">
        <v>19</v>
      </c>
      <c r="H27" s="1034"/>
      <c r="I27" s="949"/>
      <c r="J27" s="949"/>
    </row>
    <row r="28" spans="1:10">
      <c r="A28" s="949"/>
      <c r="B28" s="1041" t="s">
        <v>257</v>
      </c>
      <c r="C28" s="1042">
        <v>67</v>
      </c>
      <c r="D28" s="504">
        <v>0.3</v>
      </c>
      <c r="E28" s="1060">
        <v>0.37</v>
      </c>
      <c r="F28" s="1061" t="s">
        <v>278</v>
      </c>
      <c r="G28" s="1034" t="s">
        <v>271</v>
      </c>
      <c r="H28" s="1034"/>
      <c r="I28" s="949"/>
      <c r="J28" s="949"/>
    </row>
    <row r="29" spans="1:10">
      <c r="A29" s="949"/>
      <c r="B29" s="1041" t="s">
        <v>279</v>
      </c>
      <c r="C29" s="1042">
        <v>34</v>
      </c>
      <c r="D29" s="504">
        <v>0.2</v>
      </c>
      <c r="E29" s="1060">
        <v>0.78</v>
      </c>
      <c r="F29" s="1061" t="s">
        <v>272</v>
      </c>
      <c r="G29" s="1034"/>
      <c r="H29" s="1034"/>
      <c r="I29" s="949"/>
      <c r="J29" s="949"/>
    </row>
    <row r="30" spans="1:10">
      <c r="A30" s="949"/>
      <c r="B30" s="1041" t="s">
        <v>259</v>
      </c>
      <c r="C30" s="1042">
        <v>31</v>
      </c>
      <c r="D30" s="504">
        <v>0.1</v>
      </c>
      <c r="E30" s="1060">
        <v>0.47</v>
      </c>
      <c r="F30" s="1061" t="s">
        <v>278</v>
      </c>
      <c r="G30" s="1034" t="s">
        <v>271</v>
      </c>
      <c r="H30" s="1034"/>
      <c r="I30" s="949"/>
      <c r="J30" s="949"/>
    </row>
    <row r="31" spans="1:10">
      <c r="A31" s="949"/>
      <c r="B31" s="1045" t="s">
        <v>280</v>
      </c>
      <c r="C31" s="1046">
        <v>60</v>
      </c>
      <c r="D31" s="512">
        <v>0</v>
      </c>
      <c r="E31" s="504"/>
      <c r="F31" s="1061" t="s">
        <v>278</v>
      </c>
      <c r="G31" s="1049" t="s">
        <v>271</v>
      </c>
      <c r="H31" s="1049">
        <v>2013</v>
      </c>
      <c r="I31" s="949"/>
      <c r="J31" s="949"/>
    </row>
    <row r="32" spans="1:10">
      <c r="A32" s="949"/>
      <c r="B32" s="1064" t="s">
        <v>281</v>
      </c>
      <c r="C32" s="1051">
        <v>1186</v>
      </c>
      <c r="D32" s="1065">
        <v>16.100000000000001</v>
      </c>
      <c r="E32" s="1066"/>
      <c r="F32" s="1067"/>
      <c r="G32" s="1068"/>
      <c r="H32" s="1040"/>
      <c r="I32" s="949"/>
      <c r="J32" s="949"/>
    </row>
    <row r="33" spans="1:10">
      <c r="A33" s="949"/>
      <c r="B33" s="1064" t="s">
        <v>282</v>
      </c>
      <c r="C33" s="1069">
        <v>18135</v>
      </c>
      <c r="D33" s="1070">
        <v>21.3</v>
      </c>
      <c r="E33" s="1071"/>
      <c r="F33" s="1072"/>
      <c r="G33" s="1073"/>
      <c r="H33" s="263"/>
      <c r="I33" s="949"/>
      <c r="J33" s="949"/>
    </row>
    <row r="34" spans="1:10">
      <c r="A34" s="949"/>
      <c r="B34" s="1074" t="s">
        <v>283</v>
      </c>
      <c r="C34" s="1075">
        <v>449</v>
      </c>
      <c r="D34" s="1076">
        <v>8.5</v>
      </c>
      <c r="E34" s="1077"/>
      <c r="F34" s="504"/>
      <c r="G34" s="286"/>
      <c r="H34" s="287"/>
      <c r="I34" s="949"/>
      <c r="J34" s="949"/>
    </row>
    <row r="35" spans="1:10">
      <c r="A35" s="949"/>
      <c r="B35" s="1078" t="s">
        <v>284</v>
      </c>
      <c r="C35" s="1079">
        <v>421</v>
      </c>
      <c r="D35" s="1077">
        <v>6</v>
      </c>
      <c r="E35" s="1077"/>
      <c r="F35" s="504"/>
      <c r="G35" s="286"/>
      <c r="H35" s="287"/>
      <c r="I35" s="949"/>
      <c r="J35" s="949"/>
    </row>
    <row r="36" spans="1:10">
      <c r="A36" s="949"/>
      <c r="B36" s="1080" t="s">
        <v>285</v>
      </c>
      <c r="C36" s="1081">
        <v>283</v>
      </c>
      <c r="D36" s="1082">
        <v>6.7</v>
      </c>
      <c r="E36" s="1077"/>
      <c r="F36" s="504"/>
      <c r="G36" s="286"/>
      <c r="H36" s="287"/>
      <c r="I36" s="949"/>
      <c r="J36" s="949"/>
    </row>
    <row r="37" spans="1:10">
      <c r="A37" s="949"/>
      <c r="B37" s="1074" t="s">
        <v>286</v>
      </c>
      <c r="C37" s="1075">
        <v>2813</v>
      </c>
      <c r="D37" s="1083">
        <v>10</v>
      </c>
      <c r="E37" s="1077"/>
      <c r="F37" s="1084"/>
      <c r="G37" s="286"/>
      <c r="H37" s="287"/>
      <c r="I37" s="949"/>
      <c r="J37" s="949"/>
    </row>
    <row r="38" spans="1:10">
      <c r="A38" s="949"/>
      <c r="B38" s="1078" t="s">
        <v>287</v>
      </c>
      <c r="C38" s="1079">
        <v>15165</v>
      </c>
      <c r="D38" s="1085">
        <v>11</v>
      </c>
      <c r="E38" s="1077"/>
      <c r="F38" s="1084"/>
      <c r="G38" s="286"/>
      <c r="H38" s="287"/>
      <c r="I38" s="949"/>
      <c r="J38" s="949"/>
    </row>
    <row r="39" spans="1:10">
      <c r="A39" s="949"/>
      <c r="B39" s="1080" t="s">
        <v>288</v>
      </c>
      <c r="C39" s="1081">
        <v>424</v>
      </c>
      <c r="D39" s="1086">
        <v>4.5999999999999996</v>
      </c>
      <c r="E39" s="1082"/>
      <c r="F39" s="1087"/>
      <c r="G39" s="289"/>
      <c r="H39" s="290"/>
      <c r="I39" s="949"/>
      <c r="J39" s="949"/>
    </row>
    <row r="40" spans="1:10">
      <c r="A40" s="949"/>
      <c r="B40" s="949"/>
      <c r="C40" s="949"/>
      <c r="D40" s="949"/>
      <c r="E40" s="949"/>
      <c r="F40" s="949"/>
      <c r="G40" s="949"/>
      <c r="H40" s="949"/>
      <c r="I40" s="949"/>
      <c r="J40" s="949"/>
    </row>
    <row r="41" spans="1:10">
      <c r="A41" s="949" t="s">
        <v>566</v>
      </c>
      <c r="B41" s="949"/>
      <c r="C41" s="949"/>
      <c r="D41" s="949"/>
      <c r="E41" s="949"/>
      <c r="F41" s="949"/>
      <c r="G41" s="949"/>
      <c r="H41" s="949"/>
      <c r="I41" s="949"/>
      <c r="J41" s="949"/>
    </row>
    <row r="42" spans="1:10">
      <c r="A42" s="949" t="s">
        <v>567</v>
      </c>
      <c r="B42" s="949"/>
      <c r="C42" s="949"/>
      <c r="D42" s="949"/>
      <c r="E42" s="949"/>
      <c r="F42" s="949"/>
      <c r="G42" s="949"/>
      <c r="H42" s="949"/>
      <c r="I42" s="949"/>
      <c r="J42" s="949"/>
    </row>
    <row r="43" spans="1:10">
      <c r="A43" s="949"/>
      <c r="B43" s="949"/>
      <c r="C43" s="949"/>
      <c r="D43" s="949"/>
      <c r="E43" s="949"/>
      <c r="F43" s="949"/>
      <c r="G43" s="949"/>
      <c r="H43" s="949"/>
      <c r="I43" s="949"/>
      <c r="J43" s="949"/>
    </row>
    <row r="44" spans="1:10">
      <c r="A44" s="949"/>
      <c r="B44" s="949"/>
      <c r="C44" s="949"/>
      <c r="D44" s="949"/>
      <c r="E44" s="949"/>
      <c r="F44" s="949"/>
      <c r="G44" s="949"/>
      <c r="H44" s="949"/>
      <c r="I44" s="949"/>
      <c r="J44" s="949"/>
    </row>
  </sheetData>
  <pageMargins left="0.7" right="0.7" top="0.78740157499999996" bottom="0.78740157499999996" header="0.3" footer="0.3"/>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E173"/>
  <sheetViews>
    <sheetView workbookViewId="0">
      <selection activeCell="G22" sqref="G22"/>
    </sheetView>
  </sheetViews>
  <sheetFormatPr baseColWidth="10" defaultRowHeight="15" outlineLevelRow="1"/>
  <cols>
    <col min="1" max="2" width="11.42578125" style="1341"/>
    <col min="3" max="3" width="22" style="1341" customWidth="1"/>
    <col min="4" max="4" width="21.140625" style="1341" customWidth="1"/>
    <col min="5" max="5" width="22.85546875" style="1341" customWidth="1"/>
    <col min="6" max="16384" width="11.42578125" style="1341"/>
  </cols>
  <sheetData>
    <row r="1" spans="1:5" ht="15.75">
      <c r="A1" s="1366" t="s">
        <v>828</v>
      </c>
      <c r="B1" s="1345"/>
      <c r="C1" s="1345"/>
      <c r="D1" s="1345"/>
      <c r="E1" s="1345"/>
    </row>
    <row r="2" spans="1:5">
      <c r="A2" s="1345"/>
      <c r="B2" s="1345"/>
      <c r="C2" s="1345"/>
      <c r="D2" s="1345"/>
      <c r="E2" s="1345"/>
    </row>
    <row r="3" spans="1:5" s="1342" customFormat="1" ht="28.5">
      <c r="A3" s="1346"/>
      <c r="B3" s="1347"/>
      <c r="C3" s="1348" t="s">
        <v>829</v>
      </c>
      <c r="D3" s="1349" t="s">
        <v>830</v>
      </c>
      <c r="E3" s="1350" t="s">
        <v>604</v>
      </c>
    </row>
    <row r="4" spans="1:5">
      <c r="A4" s="1345"/>
      <c r="B4" s="1351"/>
      <c r="C4" s="1367" t="s">
        <v>47</v>
      </c>
      <c r="D4" s="1368" t="s">
        <v>383</v>
      </c>
      <c r="E4" s="1369" t="s">
        <v>80</v>
      </c>
    </row>
    <row r="5" spans="1:5">
      <c r="A5" s="1345"/>
      <c r="B5" s="1352">
        <v>1950</v>
      </c>
      <c r="C5" s="1353">
        <v>213</v>
      </c>
      <c r="D5" s="1354">
        <v>411</v>
      </c>
      <c r="E5" s="1355">
        <v>1.9</v>
      </c>
    </row>
    <row r="6" spans="1:5" outlineLevel="1">
      <c r="A6" s="1345"/>
      <c r="B6" s="1356">
        <v>1951</v>
      </c>
      <c r="C6" s="1357">
        <v>234</v>
      </c>
      <c r="D6" s="1487" t="s">
        <v>831</v>
      </c>
      <c r="E6" s="1488"/>
    </row>
    <row r="7" spans="1:5" outlineLevel="1">
      <c r="A7" s="1345"/>
      <c r="B7" s="1356">
        <v>1952</v>
      </c>
      <c r="C7" s="1357">
        <v>242</v>
      </c>
      <c r="D7" s="1489"/>
      <c r="E7" s="1490"/>
    </row>
    <row r="8" spans="1:5" outlineLevel="1">
      <c r="A8" s="1345"/>
      <c r="B8" s="1356">
        <v>1953</v>
      </c>
      <c r="C8" s="1357">
        <v>257</v>
      </c>
      <c r="D8" s="1489"/>
      <c r="E8" s="1490"/>
    </row>
    <row r="9" spans="1:5" outlineLevel="1">
      <c r="A9" s="1345"/>
      <c r="B9" s="1356">
        <v>1954</v>
      </c>
      <c r="C9" s="1357">
        <v>270</v>
      </c>
      <c r="D9" s="1489"/>
      <c r="E9" s="1490"/>
    </row>
    <row r="10" spans="1:5" outlineLevel="1">
      <c r="A10" s="1345"/>
      <c r="B10" s="1356">
        <v>1955</v>
      </c>
      <c r="C10" s="1357">
        <v>291</v>
      </c>
      <c r="D10" s="1489"/>
      <c r="E10" s="1490"/>
    </row>
    <row r="11" spans="1:5" outlineLevel="1">
      <c r="A11" s="1345"/>
      <c r="B11" s="1356">
        <v>1956</v>
      </c>
      <c r="C11" s="1357">
        <v>301</v>
      </c>
      <c r="D11" s="1489"/>
      <c r="E11" s="1490"/>
    </row>
    <row r="12" spans="1:5" outlineLevel="1">
      <c r="A12" s="1345"/>
      <c r="B12" s="1356">
        <v>1957</v>
      </c>
      <c r="C12" s="1357">
        <v>309</v>
      </c>
      <c r="D12" s="1489"/>
      <c r="E12" s="1490"/>
    </row>
    <row r="13" spans="1:5" outlineLevel="1">
      <c r="A13" s="1345"/>
      <c r="B13" s="1356">
        <v>1958</v>
      </c>
      <c r="C13" s="1357">
        <v>308</v>
      </c>
      <c r="D13" s="1489"/>
      <c r="E13" s="1490"/>
    </row>
    <row r="14" spans="1:5" outlineLevel="1">
      <c r="A14" s="1345"/>
      <c r="B14" s="1356">
        <v>1959</v>
      </c>
      <c r="C14" s="1357">
        <v>308</v>
      </c>
      <c r="D14" s="1491"/>
      <c r="E14" s="1492"/>
    </row>
    <row r="15" spans="1:5">
      <c r="A15" s="1345"/>
      <c r="B15" s="1356">
        <v>1960</v>
      </c>
      <c r="C15" s="1357">
        <v>322</v>
      </c>
      <c r="D15" s="1358">
        <v>838</v>
      </c>
      <c r="E15" s="1359">
        <v>2.6</v>
      </c>
    </row>
    <row r="16" spans="1:5" outlineLevel="1">
      <c r="A16" s="1345"/>
      <c r="B16" s="1356">
        <v>1961</v>
      </c>
      <c r="C16" s="1357">
        <v>334</v>
      </c>
      <c r="D16" s="1487" t="s">
        <v>831</v>
      </c>
      <c r="E16" s="1488"/>
    </row>
    <row r="17" spans="1:5" outlineLevel="1">
      <c r="A17" s="1345"/>
      <c r="B17" s="1356">
        <v>1962</v>
      </c>
      <c r="C17" s="1357">
        <v>348</v>
      </c>
      <c r="D17" s="1489"/>
      <c r="E17" s="1490"/>
    </row>
    <row r="18" spans="1:5" outlineLevel="1">
      <c r="A18" s="1345"/>
      <c r="B18" s="1356">
        <v>1963</v>
      </c>
      <c r="C18" s="1357">
        <v>361</v>
      </c>
      <c r="D18" s="1489"/>
      <c r="E18" s="1490"/>
    </row>
    <row r="19" spans="1:5" outlineLevel="1">
      <c r="A19" s="1345"/>
      <c r="B19" s="1356">
        <v>1964</v>
      </c>
      <c r="C19" s="1357">
        <v>368</v>
      </c>
      <c r="D19" s="1489"/>
      <c r="E19" s="1490"/>
    </row>
    <row r="20" spans="1:5" outlineLevel="1">
      <c r="A20" s="1345"/>
      <c r="B20" s="1356">
        <v>1965</v>
      </c>
      <c r="C20" s="1357">
        <v>353</v>
      </c>
      <c r="D20" s="1489"/>
      <c r="E20" s="1490"/>
    </row>
    <row r="21" spans="1:5" outlineLevel="1">
      <c r="A21" s="1345"/>
      <c r="B21" s="1356">
        <v>1966</v>
      </c>
      <c r="C21" s="1357">
        <v>347</v>
      </c>
      <c r="D21" s="1489"/>
      <c r="E21" s="1490"/>
    </row>
    <row r="22" spans="1:5" outlineLevel="1">
      <c r="A22" s="1345"/>
      <c r="B22" s="1356">
        <v>1967</v>
      </c>
      <c r="C22" s="1357">
        <v>339</v>
      </c>
      <c r="D22" s="1489"/>
      <c r="E22" s="1490"/>
    </row>
    <row r="23" spans="1:5" outlineLevel="1">
      <c r="A23" s="1345"/>
      <c r="B23" s="1356">
        <v>1968</v>
      </c>
      <c r="C23" s="1357">
        <v>349</v>
      </c>
      <c r="D23" s="1489"/>
      <c r="E23" s="1490"/>
    </row>
    <row r="24" spans="1:5" outlineLevel="1">
      <c r="A24" s="1345"/>
      <c r="B24" s="1356">
        <v>1969</v>
      </c>
      <c r="C24" s="1357">
        <v>362</v>
      </c>
      <c r="D24" s="1491"/>
      <c r="E24" s="1492"/>
    </row>
    <row r="25" spans="1:5">
      <c r="A25" s="1345"/>
      <c r="B25" s="1356">
        <v>1970</v>
      </c>
      <c r="C25" s="1357">
        <v>369</v>
      </c>
      <c r="D25" s="1358">
        <v>1047</v>
      </c>
      <c r="E25" s="1359">
        <v>2.8</v>
      </c>
    </row>
    <row r="26" spans="1:5" outlineLevel="1">
      <c r="A26" s="1345"/>
      <c r="B26" s="1356">
        <v>1973</v>
      </c>
      <c r="C26" s="1357">
        <v>365</v>
      </c>
      <c r="D26" s="1358">
        <v>1203</v>
      </c>
      <c r="E26" s="1359">
        <v>3.3</v>
      </c>
    </row>
    <row r="27" spans="1:5" outlineLevel="1">
      <c r="A27" s="1345"/>
      <c r="B27" s="1356">
        <v>1974</v>
      </c>
      <c r="C27" s="1357">
        <v>370</v>
      </c>
      <c r="D27" s="1358">
        <v>1253</v>
      </c>
      <c r="E27" s="1359">
        <v>3.4</v>
      </c>
    </row>
    <row r="28" spans="1:5" outlineLevel="1">
      <c r="A28" s="1345"/>
      <c r="B28" s="1356">
        <v>1975</v>
      </c>
      <c r="C28" s="1357">
        <v>370</v>
      </c>
      <c r="D28" s="1358">
        <v>1294</v>
      </c>
      <c r="E28" s="1359">
        <v>3.5</v>
      </c>
    </row>
    <row r="29" spans="1:5" outlineLevel="1">
      <c r="A29" s="1345"/>
      <c r="B29" s="1356">
        <v>1976</v>
      </c>
      <c r="C29" s="1357">
        <v>381</v>
      </c>
      <c r="D29" s="1358">
        <v>1335</v>
      </c>
      <c r="E29" s="1359">
        <v>3.5</v>
      </c>
    </row>
    <row r="30" spans="1:5" outlineLevel="1">
      <c r="A30" s="1345"/>
      <c r="B30" s="1356">
        <v>1977</v>
      </c>
      <c r="C30" s="1357">
        <v>377</v>
      </c>
      <c r="D30" s="1358">
        <v>1336</v>
      </c>
      <c r="E30" s="1359">
        <v>3.5</v>
      </c>
    </row>
    <row r="31" spans="1:5" outlineLevel="1">
      <c r="A31" s="1345"/>
      <c r="B31" s="1356">
        <v>1978</v>
      </c>
      <c r="C31" s="1357">
        <v>377</v>
      </c>
      <c r="D31" s="1358">
        <v>1322</v>
      </c>
      <c r="E31" s="1359">
        <v>3.5</v>
      </c>
    </row>
    <row r="32" spans="1:5" outlineLevel="1">
      <c r="A32" s="1345"/>
      <c r="B32" s="1356">
        <v>1979</v>
      </c>
      <c r="C32" s="1357">
        <v>387</v>
      </c>
      <c r="D32" s="1358">
        <v>1425</v>
      </c>
      <c r="E32" s="1359">
        <v>3.7</v>
      </c>
    </row>
    <row r="33" spans="1:5">
      <c r="A33" s="1345"/>
      <c r="B33" s="1356">
        <v>1980</v>
      </c>
      <c r="C33" s="1357">
        <v>388</v>
      </c>
      <c r="D33" s="1358">
        <v>1532</v>
      </c>
      <c r="E33" s="1359">
        <v>3.9</v>
      </c>
    </row>
    <row r="34" spans="1:5" outlineLevel="1">
      <c r="A34" s="1345"/>
      <c r="B34" s="1356">
        <v>1981</v>
      </c>
      <c r="C34" s="1357">
        <v>397</v>
      </c>
      <c r="D34" s="1358">
        <v>1560</v>
      </c>
      <c r="E34" s="1359">
        <v>3.9</v>
      </c>
    </row>
    <row r="35" spans="1:5" outlineLevel="1">
      <c r="A35" s="1345"/>
      <c r="B35" s="1356">
        <v>1982</v>
      </c>
      <c r="C35" s="1357">
        <v>403</v>
      </c>
      <c r="D35" s="1358">
        <v>1665</v>
      </c>
      <c r="E35" s="1359">
        <v>4.0999999999999996</v>
      </c>
    </row>
    <row r="36" spans="1:5" outlineLevel="1">
      <c r="A36" s="1345"/>
      <c r="B36" s="1356">
        <v>1983</v>
      </c>
      <c r="C36" s="1357">
        <v>402</v>
      </c>
      <c r="D36" s="1358">
        <v>1740</v>
      </c>
      <c r="E36" s="1359">
        <v>4.3</v>
      </c>
    </row>
    <row r="37" spans="1:5" outlineLevel="1">
      <c r="A37" s="1345"/>
      <c r="B37" s="1356">
        <v>1984</v>
      </c>
      <c r="C37" s="1357">
        <v>423</v>
      </c>
      <c r="D37" s="1358">
        <v>1791</v>
      </c>
      <c r="E37" s="1359">
        <v>4.2</v>
      </c>
    </row>
    <row r="38" spans="1:5" outlineLevel="1">
      <c r="A38" s="1345"/>
      <c r="B38" s="1356">
        <v>1985</v>
      </c>
      <c r="C38" s="1357">
        <v>433</v>
      </c>
      <c r="D38" s="1358">
        <v>1860</v>
      </c>
      <c r="E38" s="1359">
        <v>4.3</v>
      </c>
    </row>
    <row r="39" spans="1:5" outlineLevel="1">
      <c r="A39" s="1345"/>
      <c r="B39" s="1356">
        <v>1986</v>
      </c>
      <c r="C39" s="1357">
        <v>426</v>
      </c>
      <c r="D39" s="1358">
        <v>1798</v>
      </c>
      <c r="E39" s="1359">
        <v>4.2</v>
      </c>
    </row>
    <row r="40" spans="1:5" outlineLevel="1">
      <c r="A40" s="1345"/>
      <c r="B40" s="1356">
        <v>1987</v>
      </c>
      <c r="C40" s="1357">
        <v>418</v>
      </c>
      <c r="D40" s="1358">
        <v>1730</v>
      </c>
      <c r="E40" s="1359">
        <v>4.0999999999999996</v>
      </c>
    </row>
    <row r="41" spans="1:5" outlineLevel="1">
      <c r="A41" s="1345"/>
      <c r="B41" s="1356">
        <v>1988</v>
      </c>
      <c r="C41" s="1357">
        <v>419</v>
      </c>
      <c r="D41" s="1358">
        <v>1796</v>
      </c>
      <c r="E41" s="1359">
        <v>4.3</v>
      </c>
    </row>
    <row r="42" spans="1:5" outlineLevel="1">
      <c r="A42" s="1345"/>
      <c r="B42" s="1356">
        <v>1989</v>
      </c>
      <c r="C42" s="1357">
        <v>411</v>
      </c>
      <c r="D42" s="1358">
        <v>1780</v>
      </c>
      <c r="E42" s="1359">
        <v>4.3</v>
      </c>
    </row>
    <row r="43" spans="1:5">
      <c r="A43" s="1345"/>
      <c r="B43" s="1356">
        <v>1990</v>
      </c>
      <c r="C43" s="1357">
        <v>357</v>
      </c>
      <c r="D43" s="1358">
        <v>1588</v>
      </c>
      <c r="E43" s="1359">
        <v>4.5</v>
      </c>
    </row>
    <row r="44" spans="1:5" outlineLevel="1">
      <c r="A44" s="1345"/>
      <c r="B44" s="1356">
        <v>1991</v>
      </c>
      <c r="C44" s="1357">
        <v>279</v>
      </c>
      <c r="D44" s="1358">
        <v>1250</v>
      </c>
      <c r="E44" s="1359">
        <v>4.5</v>
      </c>
    </row>
    <row r="45" spans="1:5" outlineLevel="1">
      <c r="A45" s="1345"/>
      <c r="B45" s="1356">
        <v>1992</v>
      </c>
      <c r="C45" s="1357">
        <v>242</v>
      </c>
      <c r="D45" s="1358">
        <v>1072</v>
      </c>
      <c r="E45" s="1359">
        <v>4.4000000000000004</v>
      </c>
    </row>
    <row r="46" spans="1:5" outlineLevel="1">
      <c r="A46" s="1345"/>
      <c r="B46" s="1356">
        <v>1993</v>
      </c>
      <c r="C46" s="1357">
        <v>222</v>
      </c>
      <c r="D46" s="1358">
        <v>1124</v>
      </c>
      <c r="E46" s="1359">
        <v>5.0999999999999996</v>
      </c>
    </row>
    <row r="47" spans="1:5" outlineLevel="1">
      <c r="A47" s="1345"/>
      <c r="B47" s="1356">
        <v>1994</v>
      </c>
      <c r="C47" s="1357">
        <v>207</v>
      </c>
      <c r="D47" s="1358">
        <v>1035</v>
      </c>
      <c r="E47" s="1359">
        <v>5</v>
      </c>
    </row>
    <row r="48" spans="1:5" outlineLevel="1">
      <c r="A48" s="1345"/>
      <c r="B48" s="1356">
        <v>1995</v>
      </c>
      <c r="C48" s="1357">
        <v>193</v>
      </c>
      <c r="D48" s="1358">
        <v>968</v>
      </c>
      <c r="E48" s="1359">
        <v>5</v>
      </c>
    </row>
    <row r="49" spans="1:5" outlineLevel="1">
      <c r="A49" s="1345"/>
      <c r="B49" s="1356">
        <v>1996</v>
      </c>
      <c r="C49" s="1357">
        <v>187</v>
      </c>
      <c r="D49" s="1358">
        <v>920</v>
      </c>
      <c r="E49" s="1359">
        <v>4.9000000000000004</v>
      </c>
    </row>
    <row r="50" spans="1:5" outlineLevel="1">
      <c r="A50" s="1345"/>
      <c r="B50" s="1356">
        <v>1997</v>
      </c>
      <c r="C50" s="1357">
        <v>177</v>
      </c>
      <c r="D50" s="1358">
        <v>863</v>
      </c>
      <c r="E50" s="1359">
        <v>4.9000000000000004</v>
      </c>
    </row>
    <row r="51" spans="1:5" outlineLevel="1">
      <c r="A51" s="1345"/>
      <c r="B51" s="1356">
        <v>1998</v>
      </c>
      <c r="C51" s="1357">
        <v>166</v>
      </c>
      <c r="D51" s="1358">
        <v>846</v>
      </c>
      <c r="E51" s="1359">
        <v>5.0999999999999996</v>
      </c>
    </row>
    <row r="52" spans="1:5" outlineLevel="1">
      <c r="A52" s="1345"/>
      <c r="B52" s="1356">
        <v>1999</v>
      </c>
      <c r="C52" s="1357">
        <v>161</v>
      </c>
      <c r="D52" s="1358">
        <v>862</v>
      </c>
      <c r="E52" s="1359">
        <v>5.3</v>
      </c>
    </row>
    <row r="53" spans="1:5">
      <c r="A53" s="1345"/>
      <c r="B53" s="1356">
        <v>2000</v>
      </c>
      <c r="C53" s="1357">
        <v>168</v>
      </c>
      <c r="D53" s="1358">
        <v>848</v>
      </c>
      <c r="E53" s="1359">
        <v>5.0999999999999996</v>
      </c>
    </row>
    <row r="54" spans="1:5" outlineLevel="1">
      <c r="A54" s="1345"/>
      <c r="B54" s="1356">
        <v>2001</v>
      </c>
      <c r="C54" s="1357">
        <v>175</v>
      </c>
      <c r="D54" s="1358">
        <v>886</v>
      </c>
      <c r="E54" s="1359">
        <v>5.0999999999999996</v>
      </c>
    </row>
    <row r="55" spans="1:5" outlineLevel="1">
      <c r="A55" s="1345"/>
      <c r="B55" s="1356">
        <v>2002</v>
      </c>
      <c r="C55" s="1357">
        <v>182</v>
      </c>
      <c r="D55" s="1358">
        <v>934</v>
      </c>
      <c r="E55" s="1359">
        <v>5.0999999999999996</v>
      </c>
    </row>
    <row r="56" spans="1:5" outlineLevel="1">
      <c r="A56" s="1345"/>
      <c r="B56" s="1356">
        <v>2003</v>
      </c>
      <c r="C56" s="1357">
        <v>179</v>
      </c>
      <c r="D56" s="1358">
        <v>926</v>
      </c>
      <c r="E56" s="1359">
        <v>5.2</v>
      </c>
    </row>
    <row r="57" spans="1:5" outlineLevel="1">
      <c r="A57" s="1345"/>
      <c r="B57" s="1356">
        <v>2004</v>
      </c>
      <c r="C57" s="1357">
        <v>182</v>
      </c>
      <c r="D57" s="1358">
        <v>980</v>
      </c>
      <c r="E57" s="1359">
        <v>5.4</v>
      </c>
    </row>
    <row r="58" spans="1:5" outlineLevel="1">
      <c r="A58" s="1345"/>
      <c r="B58" s="1356">
        <v>2005</v>
      </c>
      <c r="C58" s="1357">
        <v>178</v>
      </c>
      <c r="D58" s="1358">
        <v>962</v>
      </c>
      <c r="E58" s="1359">
        <v>5.4</v>
      </c>
    </row>
    <row r="59" spans="1:5" outlineLevel="1">
      <c r="A59" s="1345"/>
      <c r="B59" s="1356">
        <v>2006</v>
      </c>
      <c r="C59" s="1357">
        <v>176</v>
      </c>
      <c r="D59" s="1358">
        <v>930</v>
      </c>
      <c r="E59" s="1359">
        <v>5.3</v>
      </c>
    </row>
    <row r="60" spans="1:5" outlineLevel="1">
      <c r="A60" s="1345"/>
      <c r="B60" s="1356">
        <v>2007</v>
      </c>
      <c r="C60" s="1357">
        <v>180</v>
      </c>
      <c r="D60" s="1358">
        <v>970</v>
      </c>
      <c r="E60" s="1359">
        <v>5.4</v>
      </c>
    </row>
    <row r="61" spans="1:5" outlineLevel="1">
      <c r="A61" s="1345"/>
      <c r="B61" s="1356">
        <v>2008</v>
      </c>
      <c r="C61" s="1357">
        <v>175</v>
      </c>
      <c r="D61" s="1358">
        <v>1000</v>
      </c>
      <c r="E61" s="1359">
        <v>5.7</v>
      </c>
    </row>
    <row r="62" spans="1:5" outlineLevel="1">
      <c r="A62" s="1345"/>
      <c r="B62" s="1356">
        <v>2009</v>
      </c>
      <c r="C62" s="1357">
        <v>170</v>
      </c>
      <c r="D62" s="1358">
        <v>935</v>
      </c>
      <c r="E62" s="1359">
        <v>5.5</v>
      </c>
    </row>
    <row r="63" spans="1:5">
      <c r="A63" s="1345"/>
      <c r="B63" s="1356">
        <v>2010</v>
      </c>
      <c r="C63" s="1357">
        <v>169</v>
      </c>
      <c r="D63" s="1358">
        <v>949</v>
      </c>
      <c r="E63" s="1359">
        <v>5.6</v>
      </c>
    </row>
    <row r="64" spans="1:5" outlineLevel="1">
      <c r="A64" s="1345"/>
      <c r="B64" s="1356">
        <v>2011</v>
      </c>
      <c r="C64" s="1357">
        <v>177</v>
      </c>
      <c r="D64" s="1358">
        <v>942</v>
      </c>
      <c r="E64" s="1359">
        <v>5.3</v>
      </c>
    </row>
    <row r="65" spans="1:5" outlineLevel="1">
      <c r="A65" s="1345"/>
      <c r="B65" s="1356">
        <v>2012</v>
      </c>
      <c r="C65" s="1357">
        <v>185</v>
      </c>
      <c r="D65" s="1358">
        <v>880</v>
      </c>
      <c r="E65" s="1359">
        <v>4.7</v>
      </c>
    </row>
    <row r="66" spans="1:5" outlineLevel="1">
      <c r="A66" s="1345"/>
      <c r="B66" s="1356">
        <v>2013</v>
      </c>
      <c r="C66" s="1357">
        <v>183</v>
      </c>
      <c r="D66" s="1358">
        <v>905</v>
      </c>
      <c r="E66" s="1359">
        <v>4.9000000000000004</v>
      </c>
    </row>
    <row r="67" spans="1:5" outlineLevel="1">
      <c r="A67" s="1345"/>
      <c r="B67" s="1356">
        <v>2014</v>
      </c>
      <c r="C67" s="1357">
        <v>178</v>
      </c>
      <c r="D67" s="1358">
        <v>879</v>
      </c>
      <c r="E67" s="1359">
        <v>4.9000000000000004</v>
      </c>
    </row>
    <row r="68" spans="1:5">
      <c r="A68" s="1345"/>
      <c r="B68" s="1360">
        <v>2015</v>
      </c>
      <c r="C68" s="1361">
        <v>178</v>
      </c>
      <c r="D68" s="1362">
        <v>888</v>
      </c>
      <c r="E68" s="1363">
        <v>5</v>
      </c>
    </row>
    <row r="69" spans="1:5">
      <c r="A69" s="1345"/>
      <c r="B69" s="1345"/>
      <c r="C69" s="1364"/>
      <c r="D69" s="1364"/>
      <c r="E69" s="1365"/>
    </row>
    <row r="70" spans="1:5">
      <c r="A70" s="1345"/>
      <c r="B70" s="1345" t="s">
        <v>607</v>
      </c>
      <c r="C70" s="1345"/>
      <c r="D70" s="1345"/>
      <c r="E70" s="1345"/>
    </row>
    <row r="82" spans="3:5">
      <c r="C82" s="1343"/>
      <c r="D82" s="1343"/>
      <c r="E82" s="1344"/>
    </row>
    <row r="83" spans="3:5">
      <c r="C83" s="1343"/>
      <c r="D83" s="1343"/>
      <c r="E83" s="1344"/>
    </row>
    <row r="84" spans="3:5">
      <c r="C84" s="1343"/>
      <c r="D84" s="1343"/>
      <c r="E84" s="1344"/>
    </row>
    <row r="85" spans="3:5">
      <c r="C85" s="1343"/>
      <c r="D85" s="1343"/>
      <c r="E85" s="1344"/>
    </row>
    <row r="86" spans="3:5">
      <c r="C86" s="1343"/>
      <c r="D86" s="1343"/>
      <c r="E86" s="1344"/>
    </row>
    <row r="87" spans="3:5">
      <c r="C87" s="1343"/>
      <c r="D87" s="1343"/>
      <c r="E87" s="1344"/>
    </row>
    <row r="88" spans="3:5">
      <c r="C88" s="1343"/>
      <c r="D88" s="1343"/>
      <c r="E88" s="1344"/>
    </row>
    <row r="89" spans="3:5">
      <c r="C89" s="1343"/>
      <c r="D89" s="1343"/>
      <c r="E89" s="1344"/>
    </row>
    <row r="90" spans="3:5">
      <c r="C90" s="1343"/>
      <c r="D90" s="1343"/>
      <c r="E90" s="1344"/>
    </row>
    <row r="91" spans="3:5">
      <c r="C91" s="1343"/>
      <c r="D91" s="1343"/>
      <c r="E91" s="1344"/>
    </row>
    <row r="92" spans="3:5">
      <c r="C92" s="1343"/>
      <c r="D92" s="1343"/>
      <c r="E92" s="1344"/>
    </row>
    <row r="93" spans="3:5">
      <c r="C93" s="1343"/>
      <c r="D93" s="1343"/>
      <c r="E93" s="1344"/>
    </row>
    <row r="94" spans="3:5">
      <c r="C94" s="1343"/>
      <c r="D94" s="1343"/>
      <c r="E94" s="1344"/>
    </row>
    <row r="95" spans="3:5">
      <c r="C95" s="1343"/>
      <c r="D95" s="1343"/>
      <c r="E95" s="1344"/>
    </row>
    <row r="96" spans="3:5">
      <c r="C96" s="1343"/>
      <c r="D96" s="1343"/>
      <c r="E96" s="1344"/>
    </row>
    <row r="97" spans="3:5">
      <c r="C97" s="1343"/>
      <c r="D97" s="1343"/>
      <c r="E97" s="1344"/>
    </row>
    <row r="98" spans="3:5">
      <c r="C98" s="1343"/>
      <c r="D98" s="1343"/>
      <c r="E98" s="1344"/>
    </row>
    <row r="99" spans="3:5">
      <c r="C99" s="1343"/>
      <c r="D99" s="1343"/>
      <c r="E99" s="1344"/>
    </row>
    <row r="100" spans="3:5">
      <c r="C100" s="1343"/>
      <c r="D100" s="1343"/>
      <c r="E100" s="1344"/>
    </row>
    <row r="101" spans="3:5">
      <c r="C101" s="1343"/>
      <c r="D101" s="1343"/>
      <c r="E101" s="1344"/>
    </row>
    <row r="102" spans="3:5">
      <c r="C102" s="1343"/>
      <c r="D102" s="1343"/>
      <c r="E102" s="1344"/>
    </row>
    <row r="103" spans="3:5">
      <c r="C103" s="1343"/>
      <c r="D103" s="1343"/>
      <c r="E103" s="1344"/>
    </row>
    <row r="104" spans="3:5">
      <c r="C104" s="1343"/>
      <c r="D104" s="1343"/>
      <c r="E104" s="1344"/>
    </row>
    <row r="105" spans="3:5">
      <c r="C105" s="1343"/>
      <c r="D105" s="1343"/>
      <c r="E105" s="1344"/>
    </row>
    <row r="106" spans="3:5">
      <c r="C106" s="1343"/>
      <c r="D106" s="1343"/>
      <c r="E106" s="1344"/>
    </row>
    <row r="107" spans="3:5">
      <c r="C107" s="1343"/>
      <c r="D107" s="1343"/>
      <c r="E107" s="1344"/>
    </row>
    <row r="108" spans="3:5">
      <c r="C108" s="1343"/>
      <c r="D108" s="1343"/>
      <c r="E108" s="1344"/>
    </row>
    <row r="109" spans="3:5">
      <c r="C109" s="1343"/>
      <c r="D109" s="1343"/>
      <c r="E109" s="1344"/>
    </row>
    <row r="110" spans="3:5">
      <c r="C110" s="1343"/>
      <c r="D110" s="1343"/>
      <c r="E110" s="1344"/>
    </row>
    <row r="111" spans="3:5">
      <c r="C111" s="1343"/>
      <c r="D111" s="1343"/>
      <c r="E111" s="1344"/>
    </row>
    <row r="112" spans="3:5">
      <c r="C112" s="1343"/>
      <c r="D112" s="1343"/>
      <c r="E112" s="1344"/>
    </row>
    <row r="113" spans="3:5">
      <c r="C113" s="1343"/>
      <c r="D113" s="1343"/>
      <c r="E113" s="1344"/>
    </row>
    <row r="114" spans="3:5">
      <c r="C114" s="1343"/>
      <c r="D114" s="1343"/>
      <c r="E114" s="1344"/>
    </row>
    <row r="115" spans="3:5">
      <c r="C115" s="1343"/>
      <c r="D115" s="1343"/>
      <c r="E115" s="1344"/>
    </row>
    <row r="116" spans="3:5">
      <c r="C116" s="1343"/>
      <c r="D116" s="1343"/>
      <c r="E116" s="1344"/>
    </row>
    <row r="117" spans="3:5">
      <c r="C117" s="1343"/>
      <c r="D117" s="1343"/>
      <c r="E117" s="1344"/>
    </row>
    <row r="118" spans="3:5">
      <c r="C118" s="1343"/>
      <c r="D118" s="1343"/>
      <c r="E118" s="1344"/>
    </row>
    <row r="119" spans="3:5">
      <c r="C119" s="1343"/>
      <c r="D119" s="1343"/>
      <c r="E119" s="1344"/>
    </row>
    <row r="120" spans="3:5">
      <c r="C120" s="1343"/>
      <c r="D120" s="1343"/>
      <c r="E120" s="1344"/>
    </row>
    <row r="121" spans="3:5">
      <c r="C121" s="1343"/>
      <c r="D121" s="1343"/>
      <c r="E121" s="1344"/>
    </row>
    <row r="122" spans="3:5">
      <c r="C122" s="1343"/>
      <c r="D122" s="1343"/>
      <c r="E122" s="1344"/>
    </row>
    <row r="123" spans="3:5">
      <c r="C123" s="1343"/>
      <c r="D123" s="1343"/>
      <c r="E123" s="1344"/>
    </row>
    <row r="124" spans="3:5">
      <c r="C124" s="1343"/>
      <c r="D124" s="1343"/>
      <c r="E124" s="1344"/>
    </row>
    <row r="125" spans="3:5">
      <c r="C125" s="1343"/>
      <c r="D125" s="1343"/>
      <c r="E125" s="1344"/>
    </row>
    <row r="126" spans="3:5">
      <c r="C126" s="1343"/>
      <c r="D126" s="1343"/>
      <c r="E126" s="1344"/>
    </row>
    <row r="127" spans="3:5">
      <c r="C127" s="1343"/>
      <c r="D127" s="1343"/>
      <c r="E127" s="1344"/>
    </row>
    <row r="128" spans="3:5">
      <c r="C128" s="1343"/>
      <c r="D128" s="1343"/>
      <c r="E128" s="1344"/>
    </row>
    <row r="129" spans="3:5">
      <c r="C129" s="1343"/>
      <c r="D129" s="1343"/>
      <c r="E129" s="1344"/>
    </row>
    <row r="130" spans="3:5">
      <c r="C130" s="1343"/>
      <c r="D130" s="1343"/>
      <c r="E130" s="1344"/>
    </row>
    <row r="131" spans="3:5">
      <c r="C131" s="1343"/>
      <c r="D131" s="1343"/>
      <c r="E131" s="1344"/>
    </row>
    <row r="132" spans="3:5">
      <c r="C132" s="1343"/>
      <c r="D132" s="1343"/>
      <c r="E132" s="1344"/>
    </row>
    <row r="133" spans="3:5">
      <c r="C133" s="1343"/>
      <c r="D133" s="1343"/>
      <c r="E133" s="1344"/>
    </row>
    <row r="134" spans="3:5">
      <c r="C134" s="1343"/>
      <c r="D134" s="1343"/>
      <c r="E134" s="1344"/>
    </row>
    <row r="135" spans="3:5">
      <c r="C135" s="1343"/>
      <c r="D135" s="1343"/>
      <c r="E135" s="1344"/>
    </row>
    <row r="136" spans="3:5">
      <c r="C136" s="1343"/>
      <c r="D136" s="1343"/>
      <c r="E136" s="1344"/>
    </row>
    <row r="137" spans="3:5">
      <c r="C137" s="1343"/>
      <c r="D137" s="1343"/>
      <c r="E137" s="1344"/>
    </row>
    <row r="138" spans="3:5">
      <c r="C138" s="1343"/>
      <c r="D138" s="1343"/>
      <c r="E138" s="1344"/>
    </row>
    <row r="139" spans="3:5">
      <c r="C139" s="1343"/>
      <c r="D139" s="1343"/>
      <c r="E139" s="1344"/>
    </row>
    <row r="140" spans="3:5">
      <c r="C140" s="1343"/>
      <c r="D140" s="1343"/>
      <c r="E140" s="1344"/>
    </row>
    <row r="141" spans="3:5">
      <c r="C141" s="1343"/>
      <c r="D141" s="1343"/>
      <c r="E141" s="1344"/>
    </row>
    <row r="142" spans="3:5">
      <c r="C142" s="1343"/>
      <c r="D142" s="1343"/>
      <c r="E142" s="1344"/>
    </row>
    <row r="143" spans="3:5">
      <c r="C143" s="1343"/>
      <c r="D143" s="1343"/>
      <c r="E143" s="1344"/>
    </row>
    <row r="144" spans="3:5">
      <c r="C144" s="1343"/>
      <c r="D144" s="1343"/>
      <c r="E144" s="1344"/>
    </row>
    <row r="145" spans="3:5">
      <c r="C145" s="1343"/>
      <c r="D145" s="1343"/>
      <c r="E145" s="1344"/>
    </row>
    <row r="146" spans="3:5">
      <c r="C146" s="1343"/>
      <c r="D146" s="1343"/>
      <c r="E146" s="1344"/>
    </row>
    <row r="147" spans="3:5">
      <c r="C147" s="1343"/>
      <c r="D147" s="1343"/>
      <c r="E147" s="1344"/>
    </row>
    <row r="148" spans="3:5">
      <c r="C148" s="1343"/>
      <c r="D148" s="1343"/>
      <c r="E148" s="1344"/>
    </row>
    <row r="149" spans="3:5">
      <c r="C149" s="1343"/>
      <c r="D149" s="1343"/>
      <c r="E149" s="1344"/>
    </row>
    <row r="150" spans="3:5">
      <c r="C150" s="1343"/>
      <c r="D150" s="1343"/>
      <c r="E150" s="1344"/>
    </row>
    <row r="151" spans="3:5">
      <c r="C151" s="1343"/>
      <c r="D151" s="1343"/>
      <c r="E151" s="1344"/>
    </row>
    <row r="152" spans="3:5">
      <c r="C152" s="1343"/>
      <c r="D152" s="1343"/>
      <c r="E152" s="1344"/>
    </row>
    <row r="153" spans="3:5">
      <c r="C153" s="1343"/>
      <c r="D153" s="1343"/>
      <c r="E153" s="1344"/>
    </row>
    <row r="154" spans="3:5">
      <c r="C154" s="1343"/>
      <c r="D154" s="1343"/>
      <c r="E154" s="1344"/>
    </row>
    <row r="155" spans="3:5">
      <c r="C155" s="1343"/>
      <c r="D155" s="1343"/>
      <c r="E155" s="1344"/>
    </row>
    <row r="156" spans="3:5">
      <c r="C156" s="1343"/>
      <c r="D156" s="1343"/>
      <c r="E156" s="1344"/>
    </row>
    <row r="157" spans="3:5">
      <c r="C157" s="1343"/>
      <c r="D157" s="1343"/>
      <c r="E157" s="1344"/>
    </row>
    <row r="158" spans="3:5">
      <c r="C158" s="1343"/>
      <c r="D158" s="1343"/>
      <c r="E158" s="1344"/>
    </row>
    <row r="159" spans="3:5">
      <c r="C159" s="1343"/>
      <c r="D159" s="1343"/>
      <c r="E159" s="1344"/>
    </row>
    <row r="160" spans="3:5">
      <c r="C160" s="1343"/>
      <c r="D160" s="1343"/>
      <c r="E160" s="1344"/>
    </row>
    <row r="161" spans="3:5">
      <c r="C161" s="1343"/>
      <c r="D161" s="1343"/>
      <c r="E161" s="1344"/>
    </row>
    <row r="162" spans="3:5">
      <c r="C162" s="1343"/>
      <c r="D162" s="1343"/>
      <c r="E162" s="1344"/>
    </row>
    <row r="163" spans="3:5">
      <c r="C163" s="1343"/>
      <c r="D163" s="1343"/>
      <c r="E163" s="1344"/>
    </row>
    <row r="164" spans="3:5">
      <c r="C164" s="1343"/>
      <c r="D164" s="1343"/>
      <c r="E164" s="1344"/>
    </row>
    <row r="165" spans="3:5">
      <c r="C165" s="1343"/>
      <c r="D165" s="1343"/>
      <c r="E165" s="1344"/>
    </row>
    <row r="166" spans="3:5">
      <c r="C166" s="1343"/>
      <c r="D166" s="1343"/>
      <c r="E166" s="1344"/>
    </row>
    <row r="167" spans="3:5">
      <c r="C167" s="1343"/>
      <c r="D167" s="1343"/>
      <c r="E167" s="1344"/>
    </row>
    <row r="168" spans="3:5">
      <c r="C168" s="1343"/>
      <c r="D168" s="1343"/>
      <c r="E168" s="1344"/>
    </row>
    <row r="169" spans="3:5">
      <c r="C169" s="1343"/>
      <c r="D169" s="1343"/>
      <c r="E169" s="1344"/>
    </row>
    <row r="170" spans="3:5">
      <c r="C170" s="1343"/>
      <c r="D170" s="1343"/>
      <c r="E170" s="1344"/>
    </row>
    <row r="171" spans="3:5">
      <c r="C171" s="1343"/>
      <c r="D171" s="1343"/>
      <c r="E171" s="1344"/>
    </row>
    <row r="172" spans="3:5">
      <c r="C172" s="1343"/>
      <c r="D172" s="1343"/>
      <c r="E172" s="1344"/>
    </row>
    <row r="173" spans="3:5">
      <c r="C173" s="1343"/>
      <c r="D173" s="1343"/>
      <c r="E173" s="1344"/>
    </row>
  </sheetData>
  <mergeCells count="2">
    <mergeCell ref="D6:E14"/>
    <mergeCell ref="D16:E24"/>
  </mergeCells>
  <pageMargins left="0.7" right="0.7" top="0.78740157499999996" bottom="0.78740157499999996"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S208"/>
  <sheetViews>
    <sheetView workbookViewId="0">
      <selection activeCell="D22" sqref="D22"/>
    </sheetView>
  </sheetViews>
  <sheetFormatPr baseColWidth="10" defaultColWidth="11.5703125" defaultRowHeight="12.75"/>
  <cols>
    <col min="1" max="1" width="11.5703125" style="327"/>
    <col min="2" max="2" width="35.7109375" style="326" customWidth="1"/>
    <col min="3" max="3" width="10.7109375" style="326" customWidth="1"/>
    <col min="4" max="7" width="15.7109375" style="327" customWidth="1"/>
    <col min="8" max="13" width="11.5703125" style="327"/>
    <col min="14" max="14" width="3.7109375" style="327" customWidth="1"/>
    <col min="15" max="16" width="11.5703125" style="327"/>
    <col min="17" max="17" width="3.7109375" style="327" customWidth="1"/>
    <col min="18" max="16384" width="11.5703125" style="327"/>
  </cols>
  <sheetData>
    <row r="1" spans="1:19" ht="15">
      <c r="A1" s="128" t="s">
        <v>289</v>
      </c>
    </row>
    <row r="2" spans="1:19">
      <c r="A2" s="358"/>
      <c r="B2" s="623"/>
      <c r="C2" s="623"/>
      <c r="D2" s="358"/>
      <c r="E2" s="358"/>
      <c r="F2" s="358"/>
      <c r="G2" s="358"/>
      <c r="H2" s="358"/>
      <c r="I2" s="358"/>
    </row>
    <row r="3" spans="1:19">
      <c r="A3" s="358"/>
      <c r="B3" s="977"/>
      <c r="C3" s="983"/>
      <c r="D3" s="1602" t="s">
        <v>290</v>
      </c>
      <c r="E3" s="1603"/>
      <c r="F3" s="1603"/>
      <c r="G3" s="1604"/>
      <c r="H3" s="358"/>
      <c r="I3" s="358"/>
    </row>
    <row r="4" spans="1:19" ht="15" customHeight="1">
      <c r="A4" s="358"/>
      <c r="B4" s="978"/>
      <c r="C4" s="984"/>
      <c r="D4" s="628" t="s">
        <v>291</v>
      </c>
      <c r="E4" s="628" t="s">
        <v>292</v>
      </c>
      <c r="F4" s="1002" t="s">
        <v>50</v>
      </c>
      <c r="G4" s="628" t="s">
        <v>293</v>
      </c>
      <c r="H4" s="358"/>
      <c r="I4" s="358"/>
    </row>
    <row r="5" spans="1:19" ht="15" customHeight="1">
      <c r="A5" s="358"/>
      <c r="B5" s="1003" t="s">
        <v>294</v>
      </c>
      <c r="C5" s="992"/>
      <c r="D5" s="1004"/>
      <c r="E5" s="1004"/>
      <c r="F5" s="1005"/>
      <c r="G5" s="1006"/>
      <c r="H5" s="358"/>
      <c r="I5" s="1007"/>
      <c r="J5" s="328"/>
      <c r="L5" s="329"/>
      <c r="M5" s="329"/>
    </row>
    <row r="6" spans="1:19" ht="15" customHeight="1">
      <c r="A6" s="358"/>
      <c r="B6" s="625" t="s">
        <v>295</v>
      </c>
      <c r="C6" s="625">
        <v>2009</v>
      </c>
      <c r="D6" s="1008">
        <v>13438</v>
      </c>
      <c r="E6" s="1008">
        <v>23287</v>
      </c>
      <c r="F6" s="1009">
        <v>36725</v>
      </c>
      <c r="G6" s="1010">
        <v>3950</v>
      </c>
      <c r="H6" s="358"/>
      <c r="I6" s="1007"/>
      <c r="J6" s="328"/>
      <c r="L6" s="329"/>
      <c r="M6" s="329"/>
    </row>
    <row r="7" spans="1:19" ht="15" customHeight="1">
      <c r="A7" s="358"/>
      <c r="B7" s="625" t="s">
        <v>296</v>
      </c>
      <c r="C7" s="625">
        <v>2009</v>
      </c>
      <c r="D7" s="1008">
        <v>3873</v>
      </c>
      <c r="E7" s="1008">
        <v>4062</v>
      </c>
      <c r="F7" s="1009">
        <v>7935</v>
      </c>
      <c r="G7" s="1010">
        <v>698</v>
      </c>
      <c r="H7" s="358"/>
      <c r="I7" s="1007"/>
      <c r="J7" s="328"/>
      <c r="L7" s="329"/>
      <c r="M7" s="329"/>
    </row>
    <row r="8" spans="1:19" ht="15" customHeight="1">
      <c r="A8" s="358"/>
      <c r="B8" s="625" t="s">
        <v>297</v>
      </c>
      <c r="C8" s="625">
        <v>2009</v>
      </c>
      <c r="D8" s="1008">
        <v>7586</v>
      </c>
      <c r="E8" s="1008">
        <v>25135</v>
      </c>
      <c r="F8" s="1009">
        <v>32721</v>
      </c>
      <c r="G8" s="1010">
        <v>4395</v>
      </c>
      <c r="H8" s="358"/>
      <c r="I8" s="1007"/>
      <c r="J8" s="328"/>
      <c r="L8" s="329"/>
      <c r="M8" s="329"/>
    </row>
    <row r="9" spans="1:19" ht="15" customHeight="1">
      <c r="A9" s="358"/>
      <c r="B9" s="988" t="s">
        <v>298</v>
      </c>
      <c r="C9" s="988">
        <v>2009</v>
      </c>
      <c r="D9" s="1011">
        <v>24897</v>
      </c>
      <c r="E9" s="1011">
        <v>52484</v>
      </c>
      <c r="F9" s="1012">
        <v>77381</v>
      </c>
      <c r="G9" s="1012">
        <v>9043</v>
      </c>
      <c r="H9" s="358"/>
      <c r="I9" s="1007"/>
      <c r="J9" s="328"/>
      <c r="L9" s="329"/>
      <c r="M9" s="329"/>
    </row>
    <row r="10" spans="1:19" ht="15" customHeight="1">
      <c r="A10" s="358"/>
      <c r="B10" s="1003" t="s">
        <v>299</v>
      </c>
      <c r="C10" s="992"/>
      <c r="D10" s="993"/>
      <c r="E10" s="993"/>
      <c r="F10" s="1013"/>
      <c r="G10" s="994"/>
      <c r="H10" s="358"/>
      <c r="I10" s="358"/>
    </row>
    <row r="11" spans="1:19" ht="15" customHeight="1">
      <c r="A11" s="358"/>
      <c r="B11" s="625" t="s">
        <v>300</v>
      </c>
      <c r="C11" s="625">
        <v>2009</v>
      </c>
      <c r="D11" s="1008">
        <v>12055</v>
      </c>
      <c r="E11" s="1008">
        <v>7376</v>
      </c>
      <c r="F11" s="1014">
        <v>19431</v>
      </c>
      <c r="G11" s="1010">
        <v>728</v>
      </c>
      <c r="H11" s="358"/>
      <c r="I11" s="1007"/>
      <c r="J11" s="328"/>
    </row>
    <row r="12" spans="1:19" ht="15" customHeight="1">
      <c r="A12" s="358"/>
      <c r="B12" s="625" t="s">
        <v>192</v>
      </c>
      <c r="C12" s="625">
        <v>2009</v>
      </c>
      <c r="D12" s="1008">
        <v>13177</v>
      </c>
      <c r="E12" s="1008">
        <v>11835</v>
      </c>
      <c r="F12" s="1014">
        <v>25012</v>
      </c>
      <c r="G12" s="1010">
        <v>1276</v>
      </c>
      <c r="H12" s="358"/>
      <c r="I12" s="1007"/>
      <c r="J12" s="328"/>
    </row>
    <row r="13" spans="1:19" ht="15" customHeight="1">
      <c r="A13" s="358"/>
      <c r="B13" s="625" t="s">
        <v>301</v>
      </c>
      <c r="C13" s="625">
        <v>2009</v>
      </c>
      <c r="D13" s="1008">
        <v>13393</v>
      </c>
      <c r="E13" s="1008">
        <v>18385</v>
      </c>
      <c r="F13" s="1014">
        <v>31778</v>
      </c>
      <c r="G13" s="1010">
        <v>2151</v>
      </c>
      <c r="H13" s="358"/>
      <c r="I13" s="1007"/>
      <c r="J13" s="328"/>
      <c r="L13" s="329"/>
      <c r="M13" s="329"/>
      <c r="O13" s="330"/>
      <c r="P13" s="330"/>
      <c r="R13" s="330"/>
      <c r="S13" s="330"/>
    </row>
    <row r="14" spans="1:19" ht="15" customHeight="1">
      <c r="A14" s="358"/>
      <c r="B14" s="988" t="s">
        <v>298</v>
      </c>
      <c r="C14" s="988">
        <v>2009</v>
      </c>
      <c r="D14" s="1011">
        <v>13438</v>
      </c>
      <c r="E14" s="1011">
        <v>24267</v>
      </c>
      <c r="F14" s="1011">
        <v>37705</v>
      </c>
      <c r="G14" s="1012">
        <v>411</v>
      </c>
      <c r="H14" s="358"/>
      <c r="I14" s="1007"/>
      <c r="J14" s="328"/>
      <c r="L14" s="329"/>
      <c r="M14" s="329"/>
    </row>
    <row r="15" spans="1:19" ht="15" customHeight="1">
      <c r="A15" s="358"/>
      <c r="B15" s="1003" t="s">
        <v>302</v>
      </c>
      <c r="C15" s="992"/>
      <c r="D15" s="1004"/>
      <c r="E15" s="1004"/>
      <c r="F15" s="1005"/>
      <c r="G15" s="1006"/>
      <c r="H15" s="358"/>
      <c r="I15" s="1007"/>
      <c r="J15" s="328"/>
      <c r="L15" s="329"/>
      <c r="M15" s="329"/>
    </row>
    <row r="16" spans="1:19" ht="15" customHeight="1">
      <c r="A16" s="358"/>
      <c r="B16" s="625" t="s">
        <v>303</v>
      </c>
      <c r="C16" s="625">
        <v>2004</v>
      </c>
      <c r="D16" s="1008">
        <v>4190</v>
      </c>
      <c r="E16" s="1008">
        <v>5389</v>
      </c>
      <c r="F16" s="1009">
        <v>9579</v>
      </c>
      <c r="G16" s="1008">
        <v>1071</v>
      </c>
      <c r="H16" s="358"/>
      <c r="I16" s="1007"/>
      <c r="J16" s="328"/>
      <c r="L16" s="329"/>
      <c r="M16" s="329"/>
    </row>
    <row r="17" spans="1:19" ht="15" customHeight="1">
      <c r="A17" s="358"/>
      <c r="B17" s="625" t="s">
        <v>304</v>
      </c>
      <c r="C17" s="625">
        <v>2004</v>
      </c>
      <c r="D17" s="1008">
        <v>4049</v>
      </c>
      <c r="E17" s="1008">
        <v>2382</v>
      </c>
      <c r="F17" s="1014">
        <v>6431</v>
      </c>
      <c r="G17" s="1010">
        <v>1149</v>
      </c>
      <c r="H17" s="358"/>
      <c r="I17" s="1007"/>
      <c r="J17" s="328"/>
      <c r="L17" s="329"/>
      <c r="M17" s="329"/>
    </row>
    <row r="18" spans="1:19" ht="15" customHeight="1">
      <c r="A18" s="358"/>
      <c r="B18" s="625" t="s">
        <v>305</v>
      </c>
      <c r="C18" s="625">
        <v>2004</v>
      </c>
      <c r="D18" s="1008">
        <v>1414</v>
      </c>
      <c r="E18" s="1008">
        <v>1545</v>
      </c>
      <c r="F18" s="1014">
        <v>2959</v>
      </c>
      <c r="G18" s="1010">
        <v>376</v>
      </c>
      <c r="H18" s="358"/>
      <c r="I18" s="1007"/>
      <c r="J18" s="328"/>
      <c r="L18" s="329"/>
      <c r="M18" s="329"/>
    </row>
    <row r="19" spans="1:19" ht="15" customHeight="1">
      <c r="A19" s="358"/>
      <c r="B19" s="625" t="s">
        <v>306</v>
      </c>
      <c r="C19" s="625">
        <v>2004</v>
      </c>
      <c r="D19" s="1008">
        <v>149</v>
      </c>
      <c r="E19" s="1008">
        <v>944</v>
      </c>
      <c r="F19" s="1014">
        <v>1093</v>
      </c>
      <c r="G19" s="1010">
        <v>53</v>
      </c>
      <c r="H19" s="358"/>
      <c r="I19" s="1007"/>
      <c r="J19" s="328"/>
      <c r="L19" s="329"/>
      <c r="M19" s="329"/>
    </row>
    <row r="20" spans="1:19" ht="15" customHeight="1">
      <c r="A20" s="358"/>
      <c r="B20" s="625" t="s">
        <v>307</v>
      </c>
      <c r="C20" s="625">
        <v>2004</v>
      </c>
      <c r="D20" s="1008">
        <v>365</v>
      </c>
      <c r="E20" s="1008">
        <v>350</v>
      </c>
      <c r="F20" s="1014">
        <v>715</v>
      </c>
      <c r="G20" s="1010">
        <v>123</v>
      </c>
      <c r="H20" s="358"/>
      <c r="I20" s="1007"/>
      <c r="J20" s="328"/>
      <c r="L20" s="329"/>
      <c r="M20" s="329"/>
    </row>
    <row r="21" spans="1:19" ht="15" customHeight="1">
      <c r="A21" s="358"/>
      <c r="B21" s="625" t="s">
        <v>308</v>
      </c>
      <c r="C21" s="625">
        <v>2004</v>
      </c>
      <c r="D21" s="1008">
        <v>6</v>
      </c>
      <c r="E21" s="1008">
        <v>12</v>
      </c>
      <c r="F21" s="1014">
        <v>18</v>
      </c>
      <c r="G21" s="1010">
        <v>2</v>
      </c>
      <c r="H21" s="358"/>
      <c r="I21" s="1007"/>
      <c r="J21" s="328"/>
      <c r="L21" s="329"/>
      <c r="M21" s="329"/>
    </row>
    <row r="22" spans="1:19" ht="15" customHeight="1">
      <c r="A22" s="358"/>
      <c r="B22" s="988" t="s">
        <v>309</v>
      </c>
      <c r="C22" s="988">
        <v>2004</v>
      </c>
      <c r="D22" s="1015">
        <v>10172</v>
      </c>
      <c r="E22" s="1011">
        <v>10622</v>
      </c>
      <c r="F22" s="1011">
        <v>20794</v>
      </c>
      <c r="G22" s="1012">
        <v>2774</v>
      </c>
      <c r="H22" s="358"/>
      <c r="I22" s="1007"/>
      <c r="J22" s="328"/>
      <c r="L22" s="329"/>
      <c r="M22" s="329"/>
    </row>
    <row r="23" spans="1:19" ht="15" customHeight="1">
      <c r="A23" s="358"/>
      <c r="B23" s="625" t="s">
        <v>303</v>
      </c>
      <c r="C23" s="625">
        <v>2010</v>
      </c>
      <c r="D23" s="1008">
        <v>4830</v>
      </c>
      <c r="E23" s="1008">
        <v>8686</v>
      </c>
      <c r="F23" s="1014">
        <v>13516</v>
      </c>
      <c r="G23" s="1010">
        <v>2559</v>
      </c>
      <c r="H23" s="358"/>
      <c r="I23" s="1007"/>
      <c r="J23" s="328"/>
      <c r="L23" s="329"/>
      <c r="M23" s="329"/>
      <c r="O23" s="330"/>
      <c r="P23" s="330"/>
      <c r="R23" s="330"/>
      <c r="S23" s="330"/>
    </row>
    <row r="24" spans="1:19" ht="15" customHeight="1">
      <c r="A24" s="358"/>
      <c r="B24" s="625" t="s">
        <v>304</v>
      </c>
      <c r="C24" s="625">
        <v>2010</v>
      </c>
      <c r="D24" s="1008">
        <v>4667</v>
      </c>
      <c r="E24" s="1008">
        <v>3962</v>
      </c>
      <c r="F24" s="1014">
        <v>8629</v>
      </c>
      <c r="G24" s="1010">
        <v>1914</v>
      </c>
      <c r="H24" s="358"/>
      <c r="I24" s="1007"/>
      <c r="J24" s="328"/>
      <c r="L24" s="329"/>
      <c r="M24" s="329"/>
      <c r="O24" s="330"/>
      <c r="P24" s="330"/>
      <c r="R24" s="330"/>
      <c r="S24" s="330"/>
    </row>
    <row r="25" spans="1:19" ht="15" customHeight="1">
      <c r="A25" s="358"/>
      <c r="B25" s="625" t="s">
        <v>305</v>
      </c>
      <c r="C25" s="625">
        <v>2010</v>
      </c>
      <c r="D25" s="1008">
        <v>1227</v>
      </c>
      <c r="E25" s="1008">
        <v>2135</v>
      </c>
      <c r="F25" s="1014">
        <v>3362</v>
      </c>
      <c r="G25" s="1010">
        <v>624</v>
      </c>
      <c r="H25" s="358"/>
      <c r="I25" s="1007"/>
      <c r="J25" s="328"/>
      <c r="L25" s="329"/>
      <c r="M25" s="329"/>
      <c r="O25" s="330"/>
      <c r="P25" s="330"/>
      <c r="R25" s="330"/>
      <c r="S25" s="330"/>
    </row>
    <row r="26" spans="1:19" ht="15" customHeight="1">
      <c r="A26" s="358"/>
      <c r="B26" s="625" t="s">
        <v>306</v>
      </c>
      <c r="C26" s="625">
        <v>2010</v>
      </c>
      <c r="D26" s="1008">
        <v>46</v>
      </c>
      <c r="E26" s="1008">
        <v>1717</v>
      </c>
      <c r="F26" s="1014">
        <v>1763</v>
      </c>
      <c r="G26" s="1010">
        <v>236</v>
      </c>
      <c r="H26" s="358"/>
      <c r="I26" s="1007"/>
      <c r="J26" s="328"/>
    </row>
    <row r="27" spans="1:19" ht="15" customHeight="1">
      <c r="A27" s="358"/>
      <c r="B27" s="625" t="s">
        <v>307</v>
      </c>
      <c r="C27" s="625">
        <v>2010</v>
      </c>
      <c r="D27" s="1008">
        <v>380</v>
      </c>
      <c r="E27" s="1008">
        <v>226</v>
      </c>
      <c r="F27" s="1014">
        <v>606</v>
      </c>
      <c r="G27" s="1010">
        <v>171</v>
      </c>
      <c r="H27" s="358"/>
      <c r="I27" s="1007"/>
      <c r="J27" s="328"/>
    </row>
    <row r="28" spans="1:19" ht="15" customHeight="1">
      <c r="A28" s="358"/>
      <c r="B28" s="625" t="s">
        <v>308</v>
      </c>
      <c r="C28" s="625">
        <v>2010</v>
      </c>
      <c r="D28" s="1008">
        <v>4</v>
      </c>
      <c r="E28" s="1008">
        <v>58</v>
      </c>
      <c r="F28" s="1014">
        <v>62</v>
      </c>
      <c r="G28" s="1010">
        <v>31</v>
      </c>
      <c r="H28" s="358"/>
      <c r="I28" s="1007"/>
      <c r="J28" s="328"/>
    </row>
    <row r="29" spans="1:19" ht="15" customHeight="1">
      <c r="A29" s="358"/>
      <c r="B29" s="988" t="s">
        <v>309</v>
      </c>
      <c r="C29" s="988">
        <v>2010</v>
      </c>
      <c r="D29" s="1015">
        <v>11164</v>
      </c>
      <c r="E29" s="1011">
        <v>16785</v>
      </c>
      <c r="F29" s="1011">
        <v>27938</v>
      </c>
      <c r="G29" s="1012">
        <v>5535</v>
      </c>
      <c r="H29" s="358"/>
      <c r="I29" s="1007"/>
      <c r="J29" s="328"/>
    </row>
    <row r="30" spans="1:19" ht="15" customHeight="1">
      <c r="A30" s="358"/>
      <c r="B30" s="1003" t="s">
        <v>310</v>
      </c>
      <c r="C30" s="992"/>
      <c r="D30" s="1004"/>
      <c r="E30" s="1004"/>
      <c r="F30" s="1005"/>
      <c r="G30" s="1006"/>
      <c r="H30" s="358"/>
      <c r="I30" s="358"/>
      <c r="J30" s="328"/>
    </row>
    <row r="31" spans="1:19" ht="15" customHeight="1">
      <c r="A31" s="358"/>
      <c r="B31" s="625" t="s">
        <v>311</v>
      </c>
      <c r="C31" s="625">
        <v>2009</v>
      </c>
      <c r="D31" s="1008">
        <v>7430</v>
      </c>
      <c r="E31" s="1008">
        <v>7158</v>
      </c>
      <c r="F31" s="1014">
        <v>14588</v>
      </c>
      <c r="G31" s="1016">
        <v>1919</v>
      </c>
      <c r="H31" s="358"/>
      <c r="I31" s="1017"/>
      <c r="J31" s="328"/>
    </row>
    <row r="32" spans="1:19" ht="15" customHeight="1">
      <c r="A32" s="358"/>
      <c r="B32" s="625" t="s">
        <v>312</v>
      </c>
      <c r="C32" s="625">
        <v>2009</v>
      </c>
      <c r="D32" s="1008">
        <v>685</v>
      </c>
      <c r="E32" s="1008">
        <v>433</v>
      </c>
      <c r="F32" s="1014">
        <v>1118</v>
      </c>
      <c r="G32" s="1016" t="s">
        <v>30</v>
      </c>
      <c r="H32" s="358"/>
      <c r="I32" s="1017"/>
      <c r="J32" s="328"/>
    </row>
    <row r="33" spans="1:10" ht="30" customHeight="1">
      <c r="A33" s="358"/>
      <c r="B33" s="1018" t="s">
        <v>313</v>
      </c>
      <c r="C33" s="629">
        <v>2009</v>
      </c>
      <c r="D33" s="1019">
        <v>12026</v>
      </c>
      <c r="E33" s="1019">
        <v>11587</v>
      </c>
      <c r="F33" s="1011">
        <v>23613</v>
      </c>
      <c r="G33" s="1020" t="s">
        <v>30</v>
      </c>
      <c r="H33" s="358"/>
      <c r="I33" s="1017"/>
      <c r="J33" s="328"/>
    </row>
    <row r="34" spans="1:10" ht="30" customHeight="1">
      <c r="A34" s="358"/>
      <c r="B34" s="1021" t="s">
        <v>314</v>
      </c>
      <c r="C34" s="1021">
        <v>2009</v>
      </c>
      <c r="D34" s="1008">
        <v>6820</v>
      </c>
      <c r="E34" s="1008">
        <v>7249</v>
      </c>
      <c r="F34" s="1014">
        <v>14069</v>
      </c>
      <c r="G34" s="1022" t="s">
        <v>30</v>
      </c>
      <c r="H34" s="358"/>
      <c r="I34" s="1017"/>
      <c r="J34" s="328"/>
    </row>
    <row r="35" spans="1:10" ht="30" customHeight="1">
      <c r="A35" s="358"/>
      <c r="B35" s="1018" t="s">
        <v>315</v>
      </c>
      <c r="C35" s="629">
        <v>2009</v>
      </c>
      <c r="D35" s="1019">
        <v>5206</v>
      </c>
      <c r="E35" s="1019">
        <v>11001</v>
      </c>
      <c r="F35" s="1011">
        <v>16207</v>
      </c>
      <c r="G35" s="1023" t="s">
        <v>30</v>
      </c>
      <c r="H35" s="358"/>
      <c r="I35" s="1017"/>
      <c r="J35" s="328"/>
    </row>
    <row r="36" spans="1:10" ht="15" customHeight="1">
      <c r="A36" s="358"/>
      <c r="B36" s="1605" t="s">
        <v>316</v>
      </c>
      <c r="C36" s="1606"/>
      <c r="D36" s="1606"/>
      <c r="E36" s="1606"/>
      <c r="F36" s="1606"/>
      <c r="G36" s="1607"/>
      <c r="H36" s="358"/>
      <c r="I36" s="358"/>
    </row>
    <row r="37" spans="1:10" ht="15" customHeight="1">
      <c r="A37" s="358"/>
      <c r="B37" s="623"/>
      <c r="C37" s="623"/>
      <c r="D37" s="1024"/>
      <c r="E37" s="1024"/>
      <c r="F37" s="1024"/>
      <c r="G37" s="1024"/>
      <c r="H37" s="358"/>
      <c r="I37" s="358"/>
    </row>
    <row r="38" spans="1:10" ht="15" customHeight="1">
      <c r="A38" s="358" t="s">
        <v>565</v>
      </c>
      <c r="B38" s="623"/>
      <c r="C38" s="623"/>
      <c r="D38" s="1024"/>
      <c r="E38" s="1024"/>
      <c r="F38" s="1024"/>
      <c r="G38" s="1024"/>
      <c r="H38" s="358"/>
      <c r="I38" s="358"/>
    </row>
    <row r="39" spans="1:10" ht="15" customHeight="1">
      <c r="A39" s="358"/>
      <c r="B39" s="623"/>
      <c r="C39" s="623"/>
      <c r="D39" s="1024"/>
      <c r="E39" s="1024"/>
      <c r="F39" s="1024"/>
      <c r="G39" s="1024"/>
      <c r="H39" s="358"/>
      <c r="I39" s="358"/>
    </row>
    <row r="40" spans="1:10" ht="15" customHeight="1">
      <c r="A40" s="358"/>
      <c r="B40" s="623"/>
      <c r="C40" s="623"/>
      <c r="D40" s="1024"/>
      <c r="E40" s="1024"/>
      <c r="F40" s="1024"/>
      <c r="G40" s="1024"/>
      <c r="H40" s="358"/>
      <c r="I40" s="358"/>
    </row>
    <row r="41" spans="1:10" ht="15" customHeight="1">
      <c r="D41" s="331"/>
      <c r="E41" s="331"/>
      <c r="F41" s="331"/>
      <c r="G41" s="331"/>
    </row>
    <row r="42" spans="1:10" ht="15" customHeight="1">
      <c r="D42" s="331"/>
      <c r="E42" s="331"/>
      <c r="F42" s="331"/>
      <c r="G42" s="331"/>
    </row>
    <row r="43" spans="1:10" ht="15" customHeight="1">
      <c r="D43" s="331"/>
      <c r="E43" s="331"/>
      <c r="F43" s="331"/>
      <c r="G43" s="331"/>
    </row>
    <row r="44" spans="1:10" ht="15" customHeight="1">
      <c r="D44" s="331"/>
      <c r="E44" s="331"/>
      <c r="F44" s="331"/>
      <c r="G44" s="331"/>
    </row>
    <row r="45" spans="1:10" ht="15" customHeight="1">
      <c r="D45" s="331"/>
      <c r="E45" s="331"/>
      <c r="F45" s="331"/>
      <c r="G45" s="331"/>
    </row>
    <row r="46" spans="1:10" ht="15" customHeight="1">
      <c r="D46" s="331"/>
      <c r="E46" s="331"/>
      <c r="F46" s="331"/>
      <c r="G46" s="331"/>
    </row>
    <row r="47" spans="1:10" ht="15" customHeight="1">
      <c r="D47" s="331"/>
      <c r="E47" s="331"/>
      <c r="F47" s="331"/>
      <c r="G47" s="331"/>
    </row>
    <row r="48" spans="1:10" ht="15" customHeight="1">
      <c r="D48" s="331"/>
      <c r="E48" s="331"/>
      <c r="F48" s="331"/>
      <c r="G48" s="331"/>
    </row>
    <row r="49" spans="4:7" ht="15" customHeight="1">
      <c r="D49" s="331"/>
      <c r="E49" s="331"/>
      <c r="F49" s="331"/>
      <c r="G49" s="331"/>
    </row>
    <row r="50" spans="4:7" ht="15" customHeight="1">
      <c r="D50" s="331"/>
      <c r="E50" s="331"/>
      <c r="F50" s="331"/>
      <c r="G50" s="331"/>
    </row>
    <row r="51" spans="4:7" ht="15" customHeight="1">
      <c r="D51" s="331"/>
      <c r="E51" s="331"/>
      <c r="F51" s="331"/>
      <c r="G51" s="331"/>
    </row>
    <row r="52" spans="4:7" ht="15" customHeight="1">
      <c r="D52" s="331"/>
      <c r="E52" s="331"/>
      <c r="F52" s="331"/>
      <c r="G52" s="331"/>
    </row>
    <row r="53" spans="4:7" ht="15" customHeight="1">
      <c r="D53" s="331"/>
      <c r="E53" s="331"/>
      <c r="F53" s="331"/>
      <c r="G53" s="331"/>
    </row>
    <row r="54" spans="4:7">
      <c r="D54" s="331"/>
      <c r="E54" s="331"/>
      <c r="F54" s="331"/>
      <c r="G54" s="331"/>
    </row>
    <row r="55" spans="4:7">
      <c r="D55" s="331"/>
      <c r="E55" s="331"/>
      <c r="F55" s="331"/>
      <c r="G55" s="331"/>
    </row>
    <row r="56" spans="4:7">
      <c r="D56" s="331"/>
      <c r="E56" s="331"/>
      <c r="F56" s="331"/>
      <c r="G56" s="331"/>
    </row>
    <row r="57" spans="4:7">
      <c r="D57" s="331"/>
      <c r="E57" s="331"/>
      <c r="F57" s="331"/>
      <c r="G57" s="331"/>
    </row>
    <row r="58" spans="4:7">
      <c r="D58" s="331"/>
      <c r="E58" s="331"/>
      <c r="F58" s="331"/>
      <c r="G58" s="331"/>
    </row>
    <row r="59" spans="4:7">
      <c r="D59" s="331"/>
      <c r="E59" s="331"/>
      <c r="F59" s="331"/>
      <c r="G59" s="331"/>
    </row>
    <row r="60" spans="4:7">
      <c r="D60" s="331"/>
      <c r="E60" s="331"/>
      <c r="F60" s="331"/>
      <c r="G60" s="331"/>
    </row>
    <row r="61" spans="4:7">
      <c r="D61" s="331"/>
      <c r="E61" s="331"/>
      <c r="F61" s="331"/>
      <c r="G61" s="331"/>
    </row>
    <row r="62" spans="4:7">
      <c r="D62" s="331"/>
      <c r="E62" s="331"/>
      <c r="F62" s="331"/>
      <c r="G62" s="331"/>
    </row>
    <row r="63" spans="4:7">
      <c r="D63" s="331"/>
      <c r="E63" s="331"/>
      <c r="F63" s="331"/>
      <c r="G63" s="331"/>
    </row>
    <row r="64" spans="4:7">
      <c r="D64" s="331"/>
      <c r="E64" s="331"/>
      <c r="F64" s="331"/>
      <c r="G64" s="331"/>
    </row>
    <row r="65" spans="4:7">
      <c r="D65" s="331"/>
      <c r="E65" s="331"/>
      <c r="F65" s="331"/>
      <c r="G65" s="331"/>
    </row>
    <row r="66" spans="4:7">
      <c r="D66" s="331"/>
      <c r="E66" s="331"/>
      <c r="F66" s="331"/>
      <c r="G66" s="331"/>
    </row>
    <row r="67" spans="4:7">
      <c r="D67" s="331"/>
      <c r="E67" s="331"/>
      <c r="F67" s="331"/>
      <c r="G67" s="331"/>
    </row>
    <row r="68" spans="4:7">
      <c r="D68" s="331"/>
      <c r="E68" s="331"/>
      <c r="F68" s="331"/>
      <c r="G68" s="331"/>
    </row>
    <row r="69" spans="4:7">
      <c r="D69" s="331"/>
      <c r="E69" s="331"/>
      <c r="F69" s="331"/>
      <c r="G69" s="331"/>
    </row>
    <row r="70" spans="4:7">
      <c r="D70" s="331"/>
      <c r="E70" s="331"/>
      <c r="F70" s="331"/>
      <c r="G70" s="331"/>
    </row>
    <row r="71" spans="4:7">
      <c r="D71" s="331"/>
      <c r="E71" s="331"/>
      <c r="F71" s="331"/>
      <c r="G71" s="331"/>
    </row>
    <row r="72" spans="4:7">
      <c r="D72" s="331"/>
      <c r="E72" s="331"/>
      <c r="F72" s="331"/>
      <c r="G72" s="331"/>
    </row>
    <row r="73" spans="4:7">
      <c r="D73" s="331"/>
      <c r="E73" s="331"/>
      <c r="F73" s="331"/>
      <c r="G73" s="331"/>
    </row>
    <row r="74" spans="4:7">
      <c r="D74" s="331"/>
      <c r="E74" s="331"/>
      <c r="F74" s="331"/>
      <c r="G74" s="331"/>
    </row>
    <row r="75" spans="4:7">
      <c r="D75" s="331"/>
      <c r="E75" s="331"/>
      <c r="F75" s="331"/>
      <c r="G75" s="331"/>
    </row>
    <row r="76" spans="4:7">
      <c r="D76" s="331"/>
      <c r="E76" s="331"/>
      <c r="F76" s="331"/>
      <c r="G76" s="331"/>
    </row>
    <row r="77" spans="4:7">
      <c r="D77" s="331"/>
      <c r="E77" s="331"/>
      <c r="F77" s="331"/>
      <c r="G77" s="331"/>
    </row>
    <row r="78" spans="4:7">
      <c r="D78" s="331"/>
      <c r="E78" s="331"/>
      <c r="F78" s="331"/>
      <c r="G78" s="331"/>
    </row>
    <row r="79" spans="4:7">
      <c r="D79" s="331"/>
      <c r="E79" s="331"/>
      <c r="F79" s="331"/>
      <c r="G79" s="331"/>
    </row>
    <row r="80" spans="4:7">
      <c r="D80" s="331"/>
      <c r="E80" s="331"/>
      <c r="F80" s="331"/>
      <c r="G80" s="331"/>
    </row>
    <row r="81" spans="4:7">
      <c r="D81" s="331"/>
      <c r="E81" s="331"/>
      <c r="F81" s="331"/>
      <c r="G81" s="331"/>
    </row>
    <row r="82" spans="4:7">
      <c r="D82" s="331"/>
      <c r="E82" s="331"/>
      <c r="F82" s="331"/>
      <c r="G82" s="331"/>
    </row>
    <row r="83" spans="4:7">
      <c r="D83" s="331"/>
      <c r="E83" s="331"/>
      <c r="F83" s="331"/>
      <c r="G83" s="331"/>
    </row>
    <row r="84" spans="4:7">
      <c r="D84" s="331"/>
      <c r="E84" s="331"/>
      <c r="F84" s="331"/>
      <c r="G84" s="331"/>
    </row>
    <row r="85" spans="4:7">
      <c r="D85" s="331"/>
      <c r="E85" s="331"/>
      <c r="F85" s="331"/>
      <c r="G85" s="331"/>
    </row>
    <row r="86" spans="4:7">
      <c r="D86" s="331"/>
      <c r="E86" s="331"/>
      <c r="F86" s="331"/>
      <c r="G86" s="331"/>
    </row>
    <row r="87" spans="4:7">
      <c r="D87" s="331"/>
      <c r="E87" s="331"/>
      <c r="F87" s="331"/>
      <c r="G87" s="331"/>
    </row>
    <row r="88" spans="4:7">
      <c r="D88" s="331"/>
      <c r="E88" s="331"/>
      <c r="F88" s="331"/>
      <c r="G88" s="331"/>
    </row>
    <row r="89" spans="4:7">
      <c r="D89" s="331"/>
      <c r="E89" s="331"/>
      <c r="F89" s="331"/>
      <c r="G89" s="331"/>
    </row>
    <row r="90" spans="4:7">
      <c r="D90" s="331"/>
      <c r="E90" s="331"/>
      <c r="F90" s="331"/>
      <c r="G90" s="331"/>
    </row>
    <row r="91" spans="4:7">
      <c r="D91" s="331"/>
      <c r="E91" s="331"/>
      <c r="F91" s="331"/>
      <c r="G91" s="331"/>
    </row>
    <row r="92" spans="4:7">
      <c r="D92" s="331"/>
      <c r="E92" s="331"/>
      <c r="F92" s="331"/>
      <c r="G92" s="331"/>
    </row>
    <row r="93" spans="4:7">
      <c r="D93" s="331"/>
      <c r="E93" s="331"/>
      <c r="F93" s="331"/>
      <c r="G93" s="331"/>
    </row>
    <row r="94" spans="4:7">
      <c r="D94" s="331"/>
      <c r="E94" s="331"/>
      <c r="F94" s="331"/>
      <c r="G94" s="331"/>
    </row>
    <row r="95" spans="4:7">
      <c r="D95" s="331"/>
      <c r="E95" s="331"/>
      <c r="F95" s="331"/>
      <c r="G95" s="331"/>
    </row>
    <row r="96" spans="4:7">
      <c r="D96" s="331"/>
      <c r="E96" s="331"/>
      <c r="F96" s="331"/>
      <c r="G96" s="331"/>
    </row>
    <row r="97" spans="4:7">
      <c r="D97" s="331"/>
      <c r="E97" s="331"/>
      <c r="F97" s="331"/>
      <c r="G97" s="331"/>
    </row>
    <row r="98" spans="4:7">
      <c r="D98" s="331"/>
      <c r="E98" s="331"/>
      <c r="F98" s="331"/>
      <c r="G98" s="331"/>
    </row>
    <row r="99" spans="4:7">
      <c r="D99" s="331"/>
      <c r="E99" s="331"/>
      <c r="F99" s="331"/>
      <c r="G99" s="331"/>
    </row>
    <row r="100" spans="4:7">
      <c r="D100" s="331"/>
      <c r="E100" s="331"/>
      <c r="F100" s="331"/>
      <c r="G100" s="331"/>
    </row>
    <row r="101" spans="4:7">
      <c r="D101" s="331"/>
      <c r="E101" s="331"/>
      <c r="F101" s="331"/>
      <c r="G101" s="331"/>
    </row>
    <row r="102" spans="4:7">
      <c r="D102" s="331"/>
      <c r="E102" s="331"/>
      <c r="F102" s="331"/>
      <c r="G102" s="331"/>
    </row>
    <row r="103" spans="4:7">
      <c r="D103" s="331"/>
      <c r="E103" s="331"/>
      <c r="F103" s="331"/>
      <c r="G103" s="331"/>
    </row>
    <row r="104" spans="4:7">
      <c r="D104" s="331"/>
      <c r="E104" s="331"/>
      <c r="F104" s="331"/>
      <c r="G104" s="331"/>
    </row>
    <row r="105" spans="4:7">
      <c r="D105" s="331"/>
      <c r="E105" s="331"/>
      <c r="F105" s="331"/>
      <c r="G105" s="331"/>
    </row>
    <row r="106" spans="4:7">
      <c r="D106" s="331"/>
      <c r="E106" s="331"/>
      <c r="F106" s="331"/>
      <c r="G106" s="331"/>
    </row>
    <row r="107" spans="4:7">
      <c r="D107" s="331"/>
      <c r="E107" s="331"/>
      <c r="F107" s="331"/>
      <c r="G107" s="331"/>
    </row>
    <row r="108" spans="4:7">
      <c r="D108" s="331"/>
      <c r="E108" s="331"/>
      <c r="F108" s="331"/>
      <c r="G108" s="331"/>
    </row>
    <row r="109" spans="4:7">
      <c r="D109" s="331"/>
      <c r="E109" s="331"/>
      <c r="F109" s="331"/>
      <c r="G109" s="331"/>
    </row>
    <row r="110" spans="4:7">
      <c r="D110" s="331"/>
      <c r="E110" s="331"/>
      <c r="F110" s="331"/>
      <c r="G110" s="331"/>
    </row>
    <row r="111" spans="4:7">
      <c r="D111" s="331"/>
      <c r="E111" s="331"/>
      <c r="F111" s="331"/>
      <c r="G111" s="331"/>
    </row>
    <row r="112" spans="4:7">
      <c r="D112" s="331"/>
      <c r="E112" s="331"/>
      <c r="F112" s="331"/>
      <c r="G112" s="331"/>
    </row>
    <row r="113" spans="4:7">
      <c r="D113" s="331"/>
      <c r="E113" s="331"/>
      <c r="F113" s="331"/>
      <c r="G113" s="331"/>
    </row>
    <row r="114" spans="4:7">
      <c r="D114" s="331"/>
      <c r="E114" s="331"/>
      <c r="F114" s="331"/>
      <c r="G114" s="331"/>
    </row>
    <row r="115" spans="4:7">
      <c r="D115" s="331"/>
      <c r="E115" s="331"/>
      <c r="F115" s="331"/>
      <c r="G115" s="331"/>
    </row>
    <row r="116" spans="4:7">
      <c r="D116" s="331"/>
      <c r="E116" s="331"/>
      <c r="F116" s="331"/>
      <c r="G116" s="331"/>
    </row>
    <row r="117" spans="4:7">
      <c r="D117" s="331"/>
      <c r="E117" s="331"/>
      <c r="F117" s="331"/>
      <c r="G117" s="331"/>
    </row>
    <row r="118" spans="4:7">
      <c r="D118" s="331"/>
      <c r="E118" s="331"/>
      <c r="F118" s="331"/>
      <c r="G118" s="331"/>
    </row>
    <row r="119" spans="4:7">
      <c r="D119" s="331"/>
      <c r="E119" s="331"/>
      <c r="F119" s="331"/>
      <c r="G119" s="331"/>
    </row>
    <row r="120" spans="4:7">
      <c r="D120" s="331"/>
      <c r="E120" s="331"/>
      <c r="F120" s="331"/>
      <c r="G120" s="331"/>
    </row>
    <row r="121" spans="4:7">
      <c r="D121" s="331"/>
      <c r="E121" s="331"/>
      <c r="F121" s="331"/>
      <c r="G121" s="331"/>
    </row>
    <row r="122" spans="4:7">
      <c r="D122" s="331"/>
      <c r="E122" s="331"/>
      <c r="F122" s="331"/>
      <c r="G122" s="331"/>
    </row>
    <row r="123" spans="4:7">
      <c r="D123" s="331"/>
      <c r="E123" s="331"/>
      <c r="F123" s="331"/>
      <c r="G123" s="331"/>
    </row>
    <row r="124" spans="4:7">
      <c r="D124" s="331"/>
      <c r="E124" s="331"/>
      <c r="F124" s="331"/>
      <c r="G124" s="331"/>
    </row>
    <row r="125" spans="4:7">
      <c r="D125" s="331"/>
      <c r="E125" s="331"/>
      <c r="F125" s="331"/>
      <c r="G125" s="331"/>
    </row>
    <row r="126" spans="4:7">
      <c r="D126" s="331"/>
      <c r="E126" s="331"/>
      <c r="F126" s="331"/>
      <c r="G126" s="331"/>
    </row>
    <row r="127" spans="4:7">
      <c r="D127" s="331"/>
      <c r="E127" s="331"/>
      <c r="F127" s="331"/>
      <c r="G127" s="331"/>
    </row>
    <row r="128" spans="4:7">
      <c r="D128" s="331"/>
      <c r="E128" s="331"/>
      <c r="F128" s="331"/>
      <c r="G128" s="331"/>
    </row>
    <row r="129" spans="4:7">
      <c r="D129" s="331"/>
      <c r="E129" s="331"/>
      <c r="F129" s="331"/>
      <c r="G129" s="331"/>
    </row>
    <row r="130" spans="4:7">
      <c r="D130" s="331"/>
      <c r="E130" s="331"/>
      <c r="F130" s="331"/>
      <c r="G130" s="331"/>
    </row>
    <row r="131" spans="4:7">
      <c r="D131" s="331"/>
      <c r="E131" s="331"/>
      <c r="F131" s="331"/>
      <c r="G131" s="331"/>
    </row>
    <row r="132" spans="4:7">
      <c r="D132" s="331"/>
      <c r="E132" s="331"/>
      <c r="F132" s="331"/>
      <c r="G132" s="331"/>
    </row>
    <row r="133" spans="4:7">
      <c r="D133" s="331"/>
      <c r="E133" s="331"/>
      <c r="F133" s="331"/>
      <c r="G133" s="331"/>
    </row>
    <row r="134" spans="4:7">
      <c r="D134" s="331"/>
      <c r="E134" s="331"/>
      <c r="F134" s="331"/>
      <c r="G134" s="331"/>
    </row>
    <row r="135" spans="4:7">
      <c r="D135" s="331"/>
      <c r="E135" s="331"/>
      <c r="F135" s="331"/>
      <c r="G135" s="331"/>
    </row>
    <row r="136" spans="4:7">
      <c r="D136" s="331"/>
      <c r="E136" s="331"/>
      <c r="F136" s="331"/>
      <c r="G136" s="331"/>
    </row>
    <row r="137" spans="4:7">
      <c r="D137" s="331"/>
      <c r="E137" s="331"/>
      <c r="F137" s="331"/>
      <c r="G137" s="331"/>
    </row>
    <row r="138" spans="4:7">
      <c r="D138" s="331"/>
      <c r="E138" s="331"/>
      <c r="F138" s="331"/>
      <c r="G138" s="331"/>
    </row>
    <row r="139" spans="4:7">
      <c r="D139" s="331"/>
      <c r="E139" s="331"/>
      <c r="F139" s="331"/>
      <c r="G139" s="331"/>
    </row>
    <row r="140" spans="4:7">
      <c r="D140" s="331"/>
      <c r="E140" s="331"/>
      <c r="F140" s="331"/>
      <c r="G140" s="331"/>
    </row>
    <row r="141" spans="4:7">
      <c r="D141" s="331"/>
      <c r="E141" s="331"/>
      <c r="F141" s="331"/>
      <c r="G141" s="331"/>
    </row>
    <row r="142" spans="4:7">
      <c r="D142" s="331"/>
      <c r="E142" s="331"/>
      <c r="F142" s="331"/>
      <c r="G142" s="331"/>
    </row>
    <row r="143" spans="4:7">
      <c r="D143" s="331"/>
      <c r="E143" s="331"/>
      <c r="F143" s="331"/>
      <c r="G143" s="331"/>
    </row>
    <row r="144" spans="4:7">
      <c r="D144" s="331"/>
      <c r="E144" s="331"/>
      <c r="F144" s="331"/>
      <c r="G144" s="331"/>
    </row>
    <row r="145" spans="4:7">
      <c r="D145" s="331"/>
      <c r="E145" s="331"/>
      <c r="F145" s="331"/>
      <c r="G145" s="331"/>
    </row>
    <row r="146" spans="4:7">
      <c r="D146" s="331"/>
      <c r="E146" s="331"/>
      <c r="F146" s="331"/>
      <c r="G146" s="331"/>
    </row>
    <row r="147" spans="4:7">
      <c r="D147" s="331"/>
      <c r="E147" s="331"/>
      <c r="F147" s="331"/>
      <c r="G147" s="331"/>
    </row>
    <row r="148" spans="4:7">
      <c r="D148" s="331"/>
      <c r="E148" s="331"/>
      <c r="F148" s="331"/>
      <c r="G148" s="331"/>
    </row>
    <row r="149" spans="4:7">
      <c r="D149" s="331"/>
      <c r="E149" s="331"/>
      <c r="F149" s="331"/>
      <c r="G149" s="331"/>
    </row>
    <row r="150" spans="4:7">
      <c r="D150" s="331"/>
      <c r="E150" s="331"/>
      <c r="F150" s="331"/>
      <c r="G150" s="331"/>
    </row>
    <row r="151" spans="4:7">
      <c r="D151" s="331"/>
      <c r="E151" s="331"/>
      <c r="F151" s="331"/>
      <c r="G151" s="331"/>
    </row>
    <row r="152" spans="4:7">
      <c r="D152" s="331"/>
      <c r="E152" s="331"/>
      <c r="F152" s="331"/>
      <c r="G152" s="331"/>
    </row>
    <row r="153" spans="4:7">
      <c r="D153" s="331"/>
      <c r="E153" s="331"/>
      <c r="F153" s="331"/>
      <c r="G153" s="331"/>
    </row>
    <row r="154" spans="4:7">
      <c r="D154" s="331"/>
      <c r="E154" s="331"/>
      <c r="F154" s="331"/>
      <c r="G154" s="331"/>
    </row>
    <row r="155" spans="4:7">
      <c r="D155" s="331"/>
      <c r="E155" s="331"/>
      <c r="F155" s="331"/>
      <c r="G155" s="331"/>
    </row>
    <row r="156" spans="4:7">
      <c r="D156" s="331"/>
      <c r="E156" s="331"/>
      <c r="F156" s="331"/>
      <c r="G156" s="331"/>
    </row>
    <row r="157" spans="4:7">
      <c r="D157" s="331"/>
      <c r="E157" s="331"/>
      <c r="F157" s="331"/>
      <c r="G157" s="331"/>
    </row>
    <row r="158" spans="4:7">
      <c r="D158" s="331"/>
      <c r="E158" s="331"/>
      <c r="F158" s="331"/>
      <c r="G158" s="331"/>
    </row>
    <row r="159" spans="4:7">
      <c r="D159" s="331"/>
      <c r="E159" s="331"/>
      <c r="F159" s="331"/>
      <c r="G159" s="331"/>
    </row>
    <row r="160" spans="4:7">
      <c r="D160" s="331"/>
      <c r="E160" s="331"/>
      <c r="F160" s="331"/>
      <c r="G160" s="331"/>
    </row>
    <row r="161" spans="4:7">
      <c r="D161" s="331"/>
      <c r="E161" s="331"/>
      <c r="F161" s="331"/>
      <c r="G161" s="331"/>
    </row>
    <row r="162" spans="4:7">
      <c r="D162" s="331"/>
      <c r="E162" s="331"/>
      <c r="F162" s="331"/>
      <c r="G162" s="331"/>
    </row>
    <row r="163" spans="4:7">
      <c r="D163" s="331"/>
      <c r="E163" s="331"/>
      <c r="F163" s="331"/>
      <c r="G163" s="331"/>
    </row>
    <row r="164" spans="4:7">
      <c r="D164" s="331"/>
      <c r="E164" s="331"/>
      <c r="F164" s="331"/>
      <c r="G164" s="331"/>
    </row>
    <row r="165" spans="4:7">
      <c r="D165" s="331"/>
      <c r="E165" s="331"/>
      <c r="F165" s="331"/>
      <c r="G165" s="331"/>
    </row>
    <row r="166" spans="4:7">
      <c r="D166" s="331"/>
      <c r="E166" s="331"/>
      <c r="F166" s="331"/>
      <c r="G166" s="331"/>
    </row>
    <row r="167" spans="4:7">
      <c r="D167" s="331"/>
      <c r="E167" s="331"/>
      <c r="F167" s="331"/>
      <c r="G167" s="331"/>
    </row>
    <row r="168" spans="4:7">
      <c r="D168" s="331"/>
      <c r="E168" s="331"/>
      <c r="F168" s="331"/>
      <c r="G168" s="331"/>
    </row>
    <row r="169" spans="4:7">
      <c r="D169" s="331"/>
      <c r="E169" s="331"/>
      <c r="F169" s="331"/>
      <c r="G169" s="331"/>
    </row>
    <row r="170" spans="4:7">
      <c r="D170" s="331"/>
      <c r="E170" s="331"/>
      <c r="F170" s="331"/>
      <c r="G170" s="331"/>
    </row>
    <row r="171" spans="4:7">
      <c r="D171" s="331"/>
      <c r="E171" s="331"/>
      <c r="F171" s="331"/>
      <c r="G171" s="331"/>
    </row>
    <row r="172" spans="4:7">
      <c r="D172" s="331"/>
      <c r="E172" s="331"/>
      <c r="F172" s="331"/>
      <c r="G172" s="331"/>
    </row>
    <row r="173" spans="4:7">
      <c r="D173" s="331"/>
      <c r="E173" s="331"/>
      <c r="F173" s="331"/>
      <c r="G173" s="331"/>
    </row>
    <row r="174" spans="4:7">
      <c r="D174" s="331"/>
      <c r="E174" s="331"/>
      <c r="F174" s="331"/>
      <c r="G174" s="331"/>
    </row>
    <row r="175" spans="4:7">
      <c r="D175" s="331"/>
      <c r="E175" s="331"/>
      <c r="F175" s="331"/>
      <c r="G175" s="331"/>
    </row>
    <row r="176" spans="4:7">
      <c r="D176" s="331"/>
      <c r="E176" s="331"/>
      <c r="F176" s="331"/>
      <c r="G176" s="331"/>
    </row>
    <row r="177" spans="4:7">
      <c r="D177" s="331"/>
      <c r="E177" s="331"/>
      <c r="F177" s="331"/>
      <c r="G177" s="331"/>
    </row>
    <row r="178" spans="4:7">
      <c r="D178" s="331"/>
      <c r="E178" s="331"/>
      <c r="F178" s="331"/>
      <c r="G178" s="331"/>
    </row>
    <row r="179" spans="4:7">
      <c r="D179" s="331"/>
      <c r="E179" s="331"/>
      <c r="F179" s="331"/>
      <c r="G179" s="331"/>
    </row>
    <row r="180" spans="4:7">
      <c r="D180" s="331"/>
      <c r="E180" s="331"/>
      <c r="F180" s="331"/>
      <c r="G180" s="331"/>
    </row>
    <row r="181" spans="4:7">
      <c r="D181" s="331"/>
      <c r="E181" s="331"/>
      <c r="F181" s="331"/>
      <c r="G181" s="331"/>
    </row>
    <row r="182" spans="4:7">
      <c r="D182" s="331"/>
      <c r="E182" s="331"/>
      <c r="F182" s="331"/>
      <c r="G182" s="331"/>
    </row>
    <row r="183" spans="4:7">
      <c r="D183" s="331"/>
      <c r="E183" s="331"/>
      <c r="F183" s="331"/>
      <c r="G183" s="331"/>
    </row>
    <row r="184" spans="4:7">
      <c r="D184" s="331"/>
      <c r="E184" s="331"/>
      <c r="F184" s="331"/>
      <c r="G184" s="331"/>
    </row>
    <row r="185" spans="4:7">
      <c r="D185" s="331"/>
      <c r="E185" s="331"/>
      <c r="F185" s="331"/>
      <c r="G185" s="331"/>
    </row>
    <row r="186" spans="4:7">
      <c r="D186" s="331"/>
      <c r="E186" s="331"/>
      <c r="F186" s="331"/>
      <c r="G186" s="331"/>
    </row>
    <row r="187" spans="4:7">
      <c r="D187" s="331"/>
      <c r="E187" s="331"/>
      <c r="F187" s="331"/>
      <c r="G187" s="331"/>
    </row>
    <row r="188" spans="4:7">
      <c r="D188" s="331"/>
      <c r="E188" s="331"/>
      <c r="F188" s="331"/>
      <c r="G188" s="331"/>
    </row>
    <row r="189" spans="4:7">
      <c r="D189" s="331"/>
      <c r="E189" s="331"/>
      <c r="F189" s="331"/>
      <c r="G189" s="331"/>
    </row>
    <row r="190" spans="4:7">
      <c r="D190" s="331"/>
      <c r="E190" s="331"/>
      <c r="F190" s="331"/>
      <c r="G190" s="331"/>
    </row>
    <row r="191" spans="4:7">
      <c r="D191" s="331"/>
      <c r="E191" s="331"/>
      <c r="F191" s="331"/>
      <c r="G191" s="331"/>
    </row>
    <row r="192" spans="4:7">
      <c r="D192" s="331"/>
      <c r="E192" s="331"/>
      <c r="F192" s="331"/>
      <c r="G192" s="331"/>
    </row>
    <row r="193" spans="4:7">
      <c r="D193" s="331"/>
      <c r="E193" s="331"/>
      <c r="F193" s="331"/>
      <c r="G193" s="331"/>
    </row>
    <row r="194" spans="4:7">
      <c r="D194" s="331"/>
      <c r="E194" s="331"/>
      <c r="F194" s="331"/>
      <c r="G194" s="331"/>
    </row>
    <row r="195" spans="4:7">
      <c r="D195" s="331"/>
      <c r="E195" s="331"/>
      <c r="F195" s="331"/>
      <c r="G195" s="331"/>
    </row>
    <row r="196" spans="4:7">
      <c r="D196" s="331"/>
      <c r="E196" s="331"/>
      <c r="F196" s="331"/>
      <c r="G196" s="331"/>
    </row>
    <row r="197" spans="4:7">
      <c r="D197" s="331"/>
      <c r="E197" s="331"/>
      <c r="F197" s="331"/>
      <c r="G197" s="331"/>
    </row>
    <row r="198" spans="4:7">
      <c r="D198" s="331"/>
      <c r="E198" s="331"/>
      <c r="F198" s="331"/>
      <c r="G198" s="331"/>
    </row>
    <row r="199" spans="4:7">
      <c r="D199" s="331"/>
      <c r="E199" s="331"/>
      <c r="F199" s="331"/>
      <c r="G199" s="331"/>
    </row>
    <row r="200" spans="4:7">
      <c r="D200" s="331"/>
      <c r="E200" s="331"/>
      <c r="F200" s="331"/>
      <c r="G200" s="331"/>
    </row>
    <row r="201" spans="4:7">
      <c r="D201" s="331"/>
      <c r="E201" s="331"/>
      <c r="F201" s="331"/>
      <c r="G201" s="331"/>
    </row>
    <row r="202" spans="4:7">
      <c r="D202" s="331"/>
      <c r="E202" s="331"/>
      <c r="F202" s="331"/>
      <c r="G202" s="331"/>
    </row>
    <row r="203" spans="4:7">
      <c r="D203" s="331"/>
      <c r="E203" s="331"/>
      <c r="F203" s="331"/>
      <c r="G203" s="331"/>
    </row>
    <row r="204" spans="4:7">
      <c r="D204" s="331"/>
      <c r="E204" s="331"/>
      <c r="F204" s="331"/>
      <c r="G204" s="331"/>
    </row>
    <row r="205" spans="4:7">
      <c r="D205" s="331"/>
      <c r="E205" s="331"/>
      <c r="F205" s="331"/>
      <c r="G205" s="331"/>
    </row>
    <row r="206" spans="4:7">
      <c r="D206" s="331"/>
      <c r="E206" s="331"/>
      <c r="F206" s="331"/>
      <c r="G206" s="331"/>
    </row>
    <row r="207" spans="4:7">
      <c r="D207" s="331"/>
      <c r="E207" s="331"/>
      <c r="F207" s="331"/>
      <c r="G207" s="331"/>
    </row>
    <row r="208" spans="4:7">
      <c r="D208" s="331"/>
      <c r="E208" s="331"/>
      <c r="F208" s="331"/>
      <c r="G208" s="331"/>
    </row>
  </sheetData>
  <mergeCells count="2">
    <mergeCell ref="D3:G3"/>
    <mergeCell ref="B36:G36"/>
  </mergeCells>
  <pageMargins left="0.7" right="0.7" top="0.78740157499999996" bottom="0.78740157499999996" header="0.3" footer="0.3"/>
  <pageSetup paperSize="9"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dimension ref="A1:Q26"/>
  <sheetViews>
    <sheetView workbookViewId="0">
      <selection activeCell="A19" sqref="A19"/>
    </sheetView>
  </sheetViews>
  <sheetFormatPr baseColWidth="10" defaultRowHeight="12.75"/>
  <cols>
    <col min="1" max="1" width="15.5703125" style="13" customWidth="1"/>
    <col min="2" max="2" width="28" style="13" bestFit="1" customWidth="1"/>
    <col min="3" max="13" width="7.7109375" style="13" customWidth="1"/>
    <col min="14" max="14" width="7.140625" style="13" bestFit="1" customWidth="1"/>
    <col min="15" max="16384" width="11.42578125" style="13"/>
  </cols>
  <sheetData>
    <row r="1" spans="1:17" ht="15">
      <c r="A1" s="128" t="s">
        <v>317</v>
      </c>
    </row>
    <row r="2" spans="1:17">
      <c r="A2" s="371"/>
      <c r="B2" s="371"/>
      <c r="C2" s="371"/>
      <c r="D2" s="371"/>
      <c r="E2" s="371"/>
      <c r="F2" s="371"/>
      <c r="G2" s="371"/>
      <c r="H2" s="371"/>
      <c r="I2" s="371"/>
      <c r="J2" s="371"/>
      <c r="K2" s="371"/>
      <c r="L2" s="371"/>
      <c r="M2" s="371"/>
      <c r="N2" s="371"/>
      <c r="O2" s="371"/>
      <c r="P2" s="371"/>
      <c r="Q2" s="371"/>
    </row>
    <row r="3" spans="1:17">
      <c r="A3" s="371"/>
      <c r="B3" s="995"/>
      <c r="C3" s="996">
        <v>2005</v>
      </c>
      <c r="D3" s="376">
        <v>2006</v>
      </c>
      <c r="E3" s="376">
        <v>2007</v>
      </c>
      <c r="F3" s="376">
        <v>2008</v>
      </c>
      <c r="G3" s="376">
        <v>2009</v>
      </c>
      <c r="H3" s="376">
        <v>2010</v>
      </c>
      <c r="I3" s="376">
        <v>2011</v>
      </c>
      <c r="J3" s="376">
        <v>2012</v>
      </c>
      <c r="K3" s="376">
        <v>2013</v>
      </c>
      <c r="L3" s="376">
        <v>2014</v>
      </c>
      <c r="M3" s="376">
        <v>2015</v>
      </c>
      <c r="N3" s="377">
        <v>2016</v>
      </c>
      <c r="O3" s="371"/>
      <c r="P3" s="371"/>
      <c r="Q3" s="371"/>
    </row>
    <row r="4" spans="1:17" ht="13.5">
      <c r="A4" s="371"/>
      <c r="B4" s="997"/>
      <c r="C4" s="1561" t="s">
        <v>798</v>
      </c>
      <c r="D4" s="1562"/>
      <c r="E4" s="1562"/>
      <c r="F4" s="1562"/>
      <c r="G4" s="1562"/>
      <c r="H4" s="1562"/>
      <c r="I4" s="1562"/>
      <c r="J4" s="1562"/>
      <c r="K4" s="1562"/>
      <c r="L4" s="1562"/>
      <c r="M4" s="1562"/>
      <c r="N4" s="1563"/>
      <c r="O4" s="371"/>
      <c r="P4" s="371"/>
      <c r="Q4" s="371"/>
    </row>
    <row r="5" spans="1:17">
      <c r="A5" s="371"/>
      <c r="B5" s="854" t="s">
        <v>180</v>
      </c>
      <c r="C5" s="852">
        <v>18</v>
      </c>
      <c r="D5" s="381">
        <v>17.899999999999999</v>
      </c>
      <c r="E5" s="381">
        <v>16.8</v>
      </c>
      <c r="F5" s="381">
        <v>18</v>
      </c>
      <c r="G5" s="381">
        <v>17.899999999999999</v>
      </c>
      <c r="H5" s="381">
        <v>16.899999999999999</v>
      </c>
      <c r="I5" s="381">
        <v>19.600000000000001</v>
      </c>
      <c r="J5" s="381">
        <v>31.2</v>
      </c>
      <c r="K5" s="381">
        <v>33.299999999999997</v>
      </c>
      <c r="L5" s="381">
        <v>32.4</v>
      </c>
      <c r="M5" s="381">
        <v>32.1</v>
      </c>
      <c r="N5" s="382">
        <v>31.3</v>
      </c>
      <c r="O5" s="371"/>
      <c r="P5" s="371"/>
      <c r="Q5" s="371"/>
    </row>
    <row r="6" spans="1:17">
      <c r="A6" s="371"/>
      <c r="B6" s="854" t="s">
        <v>181</v>
      </c>
      <c r="C6" s="611">
        <v>29.7</v>
      </c>
      <c r="D6" s="386">
        <v>27.4</v>
      </c>
      <c r="E6" s="386">
        <v>31.3</v>
      </c>
      <c r="F6" s="386">
        <v>24.9</v>
      </c>
      <c r="G6" s="386">
        <v>26.3</v>
      </c>
      <c r="H6" s="386">
        <v>28.1</v>
      </c>
      <c r="I6" s="386">
        <v>28.6</v>
      </c>
      <c r="J6" s="386">
        <v>27.9</v>
      </c>
      <c r="K6" s="386">
        <v>29.5</v>
      </c>
      <c r="L6" s="386">
        <v>27.2</v>
      </c>
      <c r="M6" s="386">
        <v>27.3</v>
      </c>
      <c r="N6" s="387">
        <v>24.8</v>
      </c>
      <c r="O6" s="371"/>
      <c r="P6" s="371"/>
      <c r="Q6" s="371"/>
    </row>
    <row r="7" spans="1:17">
      <c r="A7" s="371"/>
      <c r="B7" s="854" t="s">
        <v>64</v>
      </c>
      <c r="C7" s="611">
        <v>25.2</v>
      </c>
      <c r="D7" s="386">
        <v>23.7</v>
      </c>
      <c r="E7" s="386">
        <v>24.2</v>
      </c>
      <c r="F7" s="386">
        <v>23.5</v>
      </c>
      <c r="G7" s="386">
        <v>23.3</v>
      </c>
      <c r="H7" s="386">
        <v>23.5</v>
      </c>
      <c r="I7" s="386">
        <v>24</v>
      </c>
      <c r="J7" s="386">
        <v>24.4</v>
      </c>
      <c r="K7" s="386">
        <v>25.4</v>
      </c>
      <c r="L7" s="386">
        <v>24.2</v>
      </c>
      <c r="M7" s="386">
        <v>23.3</v>
      </c>
      <c r="N7" s="387">
        <v>23.8</v>
      </c>
      <c r="O7" s="371"/>
      <c r="P7" s="371"/>
      <c r="Q7" s="371"/>
    </row>
    <row r="8" spans="1:17">
      <c r="A8" s="371"/>
      <c r="B8" s="854" t="s">
        <v>182</v>
      </c>
      <c r="C8" s="611">
        <v>20.6</v>
      </c>
      <c r="D8" s="386">
        <v>18.8</v>
      </c>
      <c r="E8" s="386">
        <v>19.7</v>
      </c>
      <c r="F8" s="386">
        <v>21.4</v>
      </c>
      <c r="G8" s="386">
        <v>19</v>
      </c>
      <c r="H8" s="386">
        <v>19.7</v>
      </c>
      <c r="I8" s="386">
        <v>19.2</v>
      </c>
      <c r="J8" s="386">
        <v>20</v>
      </c>
      <c r="K8" s="386">
        <v>18.7</v>
      </c>
      <c r="L8" s="386">
        <v>16.899999999999999</v>
      </c>
      <c r="M8" s="386">
        <v>18.100000000000001</v>
      </c>
      <c r="N8" s="387">
        <v>18.7</v>
      </c>
      <c r="O8" s="371"/>
      <c r="P8" s="371"/>
      <c r="Q8" s="371"/>
    </row>
    <row r="9" spans="1:17">
      <c r="A9" s="371"/>
      <c r="B9" s="854" t="s">
        <v>101</v>
      </c>
      <c r="C9" s="611">
        <v>15.8</v>
      </c>
      <c r="D9" s="386">
        <v>15.5</v>
      </c>
      <c r="E9" s="386">
        <v>16.3</v>
      </c>
      <c r="F9" s="386">
        <v>15.4</v>
      </c>
      <c r="G9" s="386">
        <v>15.2</v>
      </c>
      <c r="H9" s="386">
        <v>15.1</v>
      </c>
      <c r="I9" s="386">
        <v>16.2</v>
      </c>
      <c r="J9" s="386">
        <v>15.9</v>
      </c>
      <c r="K9" s="386">
        <v>19.2</v>
      </c>
      <c r="L9" s="386">
        <v>18.7</v>
      </c>
      <c r="M9" s="386">
        <v>19.399999999999999</v>
      </c>
      <c r="N9" s="387">
        <v>18.600000000000001</v>
      </c>
      <c r="O9" s="371"/>
      <c r="P9" s="371"/>
      <c r="Q9" s="371"/>
    </row>
    <row r="10" spans="1:17">
      <c r="A10" s="371"/>
      <c r="B10" s="998" t="s">
        <v>318</v>
      </c>
      <c r="C10" s="999">
        <v>6.9</v>
      </c>
      <c r="D10" s="1000">
        <v>6.7</v>
      </c>
      <c r="E10" s="1000">
        <v>7.2</v>
      </c>
      <c r="F10" s="1000">
        <v>6.1</v>
      </c>
      <c r="G10" s="1000">
        <v>7.2</v>
      </c>
      <c r="H10" s="1000">
        <v>6.7</v>
      </c>
      <c r="I10" s="1000">
        <v>7.1</v>
      </c>
      <c r="J10" s="1000">
        <v>7</v>
      </c>
      <c r="K10" s="1000">
        <v>10.8</v>
      </c>
      <c r="L10" s="1000">
        <v>10.6</v>
      </c>
      <c r="M10" s="1000">
        <v>10.8</v>
      </c>
      <c r="N10" s="1001">
        <v>9.6999999999999993</v>
      </c>
      <c r="O10" s="371"/>
      <c r="P10" s="371"/>
      <c r="Q10" s="371"/>
    </row>
    <row r="11" spans="1:17">
      <c r="A11" s="371"/>
      <c r="B11" s="998" t="s">
        <v>319</v>
      </c>
      <c r="C11" s="999">
        <v>8.9</v>
      </c>
      <c r="D11" s="1000">
        <v>8.8000000000000007</v>
      </c>
      <c r="E11" s="1000">
        <v>9.1999999999999993</v>
      </c>
      <c r="F11" s="1000">
        <v>9.3000000000000007</v>
      </c>
      <c r="G11" s="1000">
        <v>8.1</v>
      </c>
      <c r="H11" s="1000">
        <v>8.4</v>
      </c>
      <c r="I11" s="1000">
        <v>9</v>
      </c>
      <c r="J11" s="1000">
        <v>8.9</v>
      </c>
      <c r="K11" s="1000">
        <v>8.4</v>
      </c>
      <c r="L11" s="1000">
        <v>8.1</v>
      </c>
      <c r="M11" s="1000">
        <v>8.6</v>
      </c>
      <c r="N11" s="1001">
        <v>8.9</v>
      </c>
      <c r="O11" s="371"/>
      <c r="P11" s="371"/>
      <c r="Q11" s="371"/>
    </row>
    <row r="12" spans="1:17">
      <c r="A12" s="371"/>
      <c r="B12" s="854" t="s">
        <v>183</v>
      </c>
      <c r="C12" s="611">
        <v>11.3</v>
      </c>
      <c r="D12" s="386">
        <v>12.4</v>
      </c>
      <c r="E12" s="386">
        <v>11.7</v>
      </c>
      <c r="F12" s="386">
        <v>11.4</v>
      </c>
      <c r="G12" s="386">
        <v>12.8</v>
      </c>
      <c r="H12" s="386">
        <v>12.5</v>
      </c>
      <c r="I12" s="386">
        <v>10.9</v>
      </c>
      <c r="J12" s="386">
        <v>10.8</v>
      </c>
      <c r="K12" s="386">
        <v>11.7</v>
      </c>
      <c r="L12" s="386">
        <v>11.9</v>
      </c>
      <c r="M12" s="386">
        <v>10.3</v>
      </c>
      <c r="N12" s="387">
        <v>10.8</v>
      </c>
      <c r="O12" s="371"/>
      <c r="P12" s="371"/>
      <c r="Q12" s="371"/>
    </row>
    <row r="13" spans="1:17">
      <c r="A13" s="371"/>
      <c r="B13" s="854" t="s">
        <v>100</v>
      </c>
      <c r="C13" s="611">
        <v>12.5</v>
      </c>
      <c r="D13" s="386">
        <v>12.2</v>
      </c>
      <c r="E13" s="386">
        <v>12.4</v>
      </c>
      <c r="F13" s="386">
        <v>12.5</v>
      </c>
      <c r="G13" s="386">
        <v>10.7</v>
      </c>
      <c r="H13" s="386">
        <v>11.1</v>
      </c>
      <c r="I13" s="386">
        <v>11.9</v>
      </c>
      <c r="J13" s="386">
        <v>12.5</v>
      </c>
      <c r="K13" s="386">
        <v>11.3</v>
      </c>
      <c r="L13" s="386">
        <v>11.6</v>
      </c>
      <c r="M13" s="386">
        <v>12.2</v>
      </c>
      <c r="N13" s="387">
        <v>12.2</v>
      </c>
      <c r="O13" s="371"/>
      <c r="P13" s="371"/>
      <c r="Q13" s="371"/>
    </row>
    <row r="14" spans="1:17">
      <c r="A14" s="371"/>
      <c r="B14" s="854" t="s">
        <v>186</v>
      </c>
      <c r="C14" s="611">
        <v>6.1</v>
      </c>
      <c r="D14" s="386">
        <v>6.3</v>
      </c>
      <c r="E14" s="386">
        <v>5.6</v>
      </c>
      <c r="F14" s="386">
        <v>6.3</v>
      </c>
      <c r="G14" s="386">
        <v>6.1</v>
      </c>
      <c r="H14" s="386">
        <v>5.0999999999999996</v>
      </c>
      <c r="I14" s="386">
        <v>5.5</v>
      </c>
      <c r="J14" s="386">
        <v>5.6</v>
      </c>
      <c r="K14" s="386">
        <v>5.7</v>
      </c>
      <c r="L14" s="386">
        <v>5.5</v>
      </c>
      <c r="M14" s="386">
        <v>5.4</v>
      </c>
      <c r="N14" s="387">
        <v>5.0999999999999996</v>
      </c>
      <c r="O14" s="371"/>
      <c r="P14" s="371"/>
      <c r="Q14" s="371"/>
    </row>
    <row r="15" spans="1:17">
      <c r="A15" s="371"/>
      <c r="B15" s="854" t="s">
        <v>187</v>
      </c>
      <c r="C15" s="611">
        <v>17.600000000000001</v>
      </c>
      <c r="D15" s="386">
        <v>19.3</v>
      </c>
      <c r="E15" s="386">
        <v>19.600000000000001</v>
      </c>
      <c r="F15" s="386">
        <v>18.600000000000001</v>
      </c>
      <c r="G15" s="386">
        <v>16.8</v>
      </c>
      <c r="H15" s="386">
        <v>14.3</v>
      </c>
      <c r="I15" s="386">
        <v>15.2</v>
      </c>
      <c r="J15" s="386">
        <v>9</v>
      </c>
      <c r="K15" s="386">
        <v>4.3</v>
      </c>
      <c r="L15" s="386">
        <v>4.4000000000000004</v>
      </c>
      <c r="M15" s="386">
        <v>4.8</v>
      </c>
      <c r="N15" s="387">
        <v>4.4000000000000004</v>
      </c>
      <c r="O15" s="371"/>
      <c r="P15" s="371"/>
      <c r="Q15" s="371"/>
    </row>
    <row r="16" spans="1:17">
      <c r="A16" s="371"/>
      <c r="B16" s="854" t="s">
        <v>188</v>
      </c>
      <c r="C16" s="620">
        <v>2.6</v>
      </c>
      <c r="D16" s="391">
        <v>2.2000000000000002</v>
      </c>
      <c r="E16" s="391">
        <v>2.6</v>
      </c>
      <c r="F16" s="391">
        <v>2.2999999999999998</v>
      </c>
      <c r="G16" s="391">
        <v>2.1</v>
      </c>
      <c r="H16" s="391">
        <v>2.2000000000000002</v>
      </c>
      <c r="I16" s="391">
        <v>1.8</v>
      </c>
      <c r="J16" s="391">
        <v>2.2000000000000002</v>
      </c>
      <c r="K16" s="391">
        <v>1.5</v>
      </c>
      <c r="L16" s="391">
        <v>2.8</v>
      </c>
      <c r="M16" s="391">
        <v>2.2999999999999998</v>
      </c>
      <c r="N16" s="392">
        <v>1.8</v>
      </c>
      <c r="O16" s="371"/>
      <c r="P16" s="371"/>
      <c r="Q16" s="371"/>
    </row>
    <row r="17" spans="1:17">
      <c r="A17" s="371"/>
      <c r="B17" s="892" t="s">
        <v>320</v>
      </c>
      <c r="C17" s="887">
        <v>159.5</v>
      </c>
      <c r="D17" s="889">
        <v>155.80000000000001</v>
      </c>
      <c r="E17" s="889">
        <v>160.19999999999999</v>
      </c>
      <c r="F17" s="889">
        <v>154.19999999999999</v>
      </c>
      <c r="G17" s="889">
        <v>150</v>
      </c>
      <c r="H17" s="889">
        <v>148.6</v>
      </c>
      <c r="I17" s="889">
        <v>152.9</v>
      </c>
      <c r="J17" s="889">
        <v>159.6</v>
      </c>
      <c r="K17" s="889">
        <v>160.4</v>
      </c>
      <c r="L17" s="889">
        <v>155.69999999999999</v>
      </c>
      <c r="M17" s="889">
        <v>155.19999999999999</v>
      </c>
      <c r="N17" s="888">
        <v>151.5</v>
      </c>
      <c r="O17" s="371"/>
      <c r="P17" s="371"/>
      <c r="Q17" s="371"/>
    </row>
    <row r="18" spans="1:17">
      <c r="A18" s="371"/>
      <c r="B18" s="892" t="s">
        <v>321</v>
      </c>
      <c r="C18" s="887">
        <v>168</v>
      </c>
      <c r="D18" s="889">
        <v>165.6</v>
      </c>
      <c r="E18" s="889">
        <v>170.2</v>
      </c>
      <c r="F18" s="889">
        <v>164.4</v>
      </c>
      <c r="G18" s="889">
        <v>159.1</v>
      </c>
      <c r="H18" s="889">
        <v>158.30000000000001</v>
      </c>
      <c r="I18" s="889">
        <v>163.4</v>
      </c>
      <c r="J18" s="889">
        <v>173.3</v>
      </c>
      <c r="K18" s="889">
        <v>170.7</v>
      </c>
      <c r="L18" s="889">
        <v>166</v>
      </c>
      <c r="M18" s="889">
        <v>161.30000000000001</v>
      </c>
      <c r="N18" s="888">
        <v>156.6</v>
      </c>
      <c r="O18" s="371"/>
      <c r="P18" s="371"/>
      <c r="Q18" s="371"/>
    </row>
    <row r="19" spans="1:17">
      <c r="A19" s="371"/>
      <c r="B19" s="892" t="s">
        <v>322</v>
      </c>
      <c r="C19" s="887">
        <v>381.6</v>
      </c>
      <c r="D19" s="889">
        <v>385</v>
      </c>
      <c r="E19" s="889">
        <v>393.9</v>
      </c>
      <c r="F19" s="889">
        <v>376.5</v>
      </c>
      <c r="G19" s="889">
        <v>346.2</v>
      </c>
      <c r="H19" s="889">
        <v>364.1</v>
      </c>
      <c r="I19" s="889">
        <v>363.1</v>
      </c>
      <c r="J19" s="889">
        <v>372.1</v>
      </c>
      <c r="K19" s="889">
        <v>378.5</v>
      </c>
      <c r="L19" s="889">
        <v>357.9</v>
      </c>
      <c r="M19" s="889">
        <v>351.1</v>
      </c>
      <c r="N19" s="888">
        <v>348.2</v>
      </c>
      <c r="O19" s="371"/>
      <c r="P19" s="371"/>
      <c r="Q19" s="371"/>
    </row>
    <row r="20" spans="1:17">
      <c r="A20" s="371"/>
      <c r="B20" s="371"/>
      <c r="C20" s="371"/>
      <c r="D20" s="371"/>
      <c r="E20" s="371"/>
      <c r="F20" s="371"/>
      <c r="G20" s="371"/>
      <c r="H20" s="371"/>
      <c r="I20" s="371"/>
      <c r="J20" s="371"/>
      <c r="K20" s="371"/>
      <c r="L20" s="371"/>
      <c r="M20" s="371"/>
      <c r="N20" s="371"/>
      <c r="O20" s="371"/>
      <c r="P20" s="371"/>
      <c r="Q20" s="371"/>
    </row>
    <row r="21" spans="1:17">
      <c r="A21" s="371" t="s">
        <v>564</v>
      </c>
      <c r="B21" s="371"/>
      <c r="C21" s="371"/>
      <c r="D21" s="371"/>
      <c r="E21" s="371"/>
      <c r="F21" s="371"/>
      <c r="G21" s="371"/>
      <c r="H21" s="371"/>
      <c r="I21" s="371"/>
      <c r="J21" s="371"/>
      <c r="K21" s="371"/>
      <c r="L21" s="371"/>
      <c r="M21" s="371"/>
      <c r="N21" s="371"/>
      <c r="O21" s="371"/>
      <c r="P21" s="371"/>
      <c r="Q21" s="371"/>
    </row>
    <row r="22" spans="1:17">
      <c r="A22" s="371"/>
      <c r="B22" s="371"/>
      <c r="C22" s="371"/>
      <c r="D22" s="371"/>
      <c r="E22" s="371"/>
      <c r="F22" s="371"/>
      <c r="G22" s="371"/>
      <c r="H22" s="371"/>
      <c r="I22" s="371"/>
      <c r="J22" s="371"/>
      <c r="K22" s="371"/>
      <c r="L22" s="371"/>
      <c r="M22" s="371"/>
      <c r="N22" s="371"/>
      <c r="O22" s="371"/>
      <c r="P22" s="371"/>
      <c r="Q22" s="371"/>
    </row>
    <row r="23" spans="1:17">
      <c r="A23" s="371"/>
      <c r="B23" s="371"/>
      <c r="C23" s="371"/>
      <c r="D23" s="371"/>
      <c r="E23" s="371"/>
      <c r="F23" s="371"/>
      <c r="G23" s="371"/>
      <c r="H23" s="371"/>
      <c r="I23" s="371"/>
      <c r="J23" s="371"/>
      <c r="K23" s="371"/>
      <c r="L23" s="371"/>
      <c r="M23" s="371"/>
      <c r="N23" s="371"/>
      <c r="O23" s="371"/>
      <c r="P23" s="371"/>
      <c r="Q23" s="371"/>
    </row>
    <row r="24" spans="1:17">
      <c r="A24" s="371"/>
      <c r="B24" s="371"/>
      <c r="C24" s="371"/>
      <c r="D24" s="371"/>
      <c r="E24" s="371"/>
      <c r="F24" s="371"/>
      <c r="G24" s="371"/>
      <c r="H24" s="371"/>
      <c r="I24" s="371"/>
      <c r="J24" s="371"/>
      <c r="K24" s="371"/>
      <c r="L24" s="371"/>
      <c r="M24" s="371"/>
      <c r="N24" s="371"/>
      <c r="O24" s="371"/>
      <c r="P24" s="371"/>
      <c r="Q24" s="371"/>
    </row>
    <row r="25" spans="1:17">
      <c r="A25" s="371"/>
      <c r="B25" s="371"/>
      <c r="C25" s="371"/>
      <c r="D25" s="371"/>
      <c r="E25" s="371"/>
      <c r="F25" s="371"/>
      <c r="G25" s="371"/>
      <c r="H25" s="371"/>
      <c r="I25" s="371"/>
      <c r="J25" s="371"/>
      <c r="K25" s="371"/>
      <c r="L25" s="371"/>
      <c r="M25" s="371"/>
      <c r="N25" s="371"/>
      <c r="O25" s="371"/>
      <c r="P25" s="371"/>
      <c r="Q25" s="371"/>
    </row>
    <row r="26" spans="1:17">
      <c r="A26" s="371"/>
      <c r="B26" s="371"/>
      <c r="C26" s="371"/>
      <c r="D26" s="371"/>
      <c r="E26" s="371"/>
      <c r="F26" s="371"/>
      <c r="G26" s="371"/>
      <c r="H26" s="371"/>
      <c r="I26" s="371"/>
      <c r="J26" s="371"/>
      <c r="K26" s="371"/>
      <c r="L26" s="371"/>
      <c r="M26" s="371"/>
      <c r="N26" s="371"/>
      <c r="O26" s="371"/>
      <c r="P26" s="371"/>
      <c r="Q26" s="371"/>
    </row>
  </sheetData>
  <mergeCells count="1">
    <mergeCell ref="C4:N4"/>
  </mergeCells>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dimension ref="A1:I18"/>
  <sheetViews>
    <sheetView workbookViewId="0">
      <selection activeCell="A19" sqref="A19"/>
    </sheetView>
  </sheetViews>
  <sheetFormatPr baseColWidth="10" defaultColWidth="11.5703125" defaultRowHeight="12.75"/>
  <cols>
    <col min="1" max="1" width="11.5703125" style="327"/>
    <col min="2" max="2" width="32.7109375" style="326" customWidth="1"/>
    <col min="3" max="3" width="13.7109375" style="326" customWidth="1"/>
    <col min="4" max="9" width="10.7109375" style="327" customWidth="1"/>
    <col min="10" max="16384" width="11.5703125" style="327"/>
  </cols>
  <sheetData>
    <row r="1" spans="1:9" ht="15">
      <c r="A1" s="128" t="s">
        <v>323</v>
      </c>
    </row>
    <row r="3" spans="1:9" ht="15" customHeight="1">
      <c r="B3" s="977"/>
      <c r="C3" s="1564" t="s">
        <v>324</v>
      </c>
      <c r="D3" s="1602" t="s">
        <v>325</v>
      </c>
      <c r="E3" s="1604"/>
      <c r="F3" s="1602" t="s">
        <v>326</v>
      </c>
      <c r="G3" s="1604"/>
      <c r="H3" s="1602" t="s">
        <v>327</v>
      </c>
      <c r="I3" s="1604"/>
    </row>
    <row r="4" spans="1:9" ht="15" customHeight="1">
      <c r="B4" s="978"/>
      <c r="C4" s="1566"/>
      <c r="D4" s="1602" t="s">
        <v>328</v>
      </c>
      <c r="E4" s="1603"/>
      <c r="F4" s="1603"/>
      <c r="G4" s="1603"/>
      <c r="H4" s="1603"/>
      <c r="I4" s="1604"/>
    </row>
    <row r="5" spans="1:9" ht="15" customHeight="1">
      <c r="B5" s="979" t="s">
        <v>329</v>
      </c>
      <c r="C5" s="980"/>
      <c r="D5" s="981"/>
      <c r="E5" s="981"/>
      <c r="F5" s="981"/>
      <c r="G5" s="981"/>
      <c r="H5" s="981"/>
      <c r="I5" s="982"/>
    </row>
    <row r="6" spans="1:9" ht="15" customHeight="1">
      <c r="B6" s="624" t="s">
        <v>330</v>
      </c>
      <c r="C6" s="983" t="s">
        <v>792</v>
      </c>
      <c r="D6" s="1622" t="s">
        <v>331</v>
      </c>
      <c r="E6" s="1623"/>
      <c r="F6" s="1622" t="s">
        <v>332</v>
      </c>
      <c r="G6" s="1623"/>
      <c r="H6" s="1624" t="s">
        <v>333</v>
      </c>
      <c r="I6" s="1623"/>
    </row>
    <row r="7" spans="1:9" ht="15" customHeight="1">
      <c r="B7" s="625"/>
      <c r="C7" s="980" t="s">
        <v>793</v>
      </c>
      <c r="D7" s="1619" t="s">
        <v>334</v>
      </c>
      <c r="E7" s="1620"/>
      <c r="F7" s="1619" t="s">
        <v>335</v>
      </c>
      <c r="G7" s="1620"/>
      <c r="H7" s="1619" t="s">
        <v>336</v>
      </c>
      <c r="I7" s="1620"/>
    </row>
    <row r="8" spans="1:9" ht="15" customHeight="1">
      <c r="B8" s="625" t="s">
        <v>337</v>
      </c>
      <c r="C8" s="980" t="s">
        <v>792</v>
      </c>
      <c r="D8" s="1619" t="s">
        <v>338</v>
      </c>
      <c r="E8" s="1620"/>
      <c r="F8" s="1621" t="s">
        <v>30</v>
      </c>
      <c r="G8" s="1620"/>
      <c r="H8" s="1621" t="s">
        <v>30</v>
      </c>
      <c r="I8" s="1620"/>
    </row>
    <row r="9" spans="1:9" ht="15" customHeight="1">
      <c r="B9" s="625"/>
      <c r="C9" s="980" t="s">
        <v>793</v>
      </c>
      <c r="D9" s="1619" t="s">
        <v>339</v>
      </c>
      <c r="E9" s="1620"/>
      <c r="F9" s="1619" t="s">
        <v>340</v>
      </c>
      <c r="G9" s="1620"/>
      <c r="H9" s="1621" t="s">
        <v>30</v>
      </c>
      <c r="I9" s="1620"/>
    </row>
    <row r="10" spans="1:9" ht="15" customHeight="1">
      <c r="B10" s="625" t="s">
        <v>341</v>
      </c>
      <c r="C10" s="980" t="s">
        <v>792</v>
      </c>
      <c r="D10" s="1619" t="s">
        <v>342</v>
      </c>
      <c r="E10" s="1620"/>
      <c r="F10" s="1619" t="s">
        <v>342</v>
      </c>
      <c r="G10" s="1620"/>
      <c r="H10" s="1621" t="s">
        <v>30</v>
      </c>
      <c r="I10" s="1620"/>
    </row>
    <row r="11" spans="1:9" ht="15" customHeight="1">
      <c r="B11" s="629"/>
      <c r="C11" s="984" t="s">
        <v>793</v>
      </c>
      <c r="D11" s="1614" t="s">
        <v>343</v>
      </c>
      <c r="E11" s="1615"/>
      <c r="F11" s="1614" t="s">
        <v>344</v>
      </c>
      <c r="G11" s="1615"/>
      <c r="H11" s="1614" t="s">
        <v>345</v>
      </c>
      <c r="I11" s="1615"/>
    </row>
    <row r="12" spans="1:9" ht="15" customHeight="1">
      <c r="B12" s="979" t="s">
        <v>21</v>
      </c>
      <c r="C12" s="985" t="s">
        <v>794</v>
      </c>
      <c r="D12" s="1616" t="s">
        <v>346</v>
      </c>
      <c r="E12" s="1617"/>
      <c r="F12" s="1616" t="s">
        <v>347</v>
      </c>
      <c r="G12" s="1617"/>
      <c r="H12" s="1618" t="s">
        <v>30</v>
      </c>
      <c r="I12" s="1617"/>
    </row>
    <row r="13" spans="1:9" ht="15" customHeight="1">
      <c r="B13" s="986"/>
      <c r="C13" s="987" t="s">
        <v>795</v>
      </c>
      <c r="D13" s="1610" t="s">
        <v>348</v>
      </c>
      <c r="E13" s="1611"/>
      <c r="F13" s="1610" t="s">
        <v>349</v>
      </c>
      <c r="G13" s="1611"/>
      <c r="H13" s="1610" t="s">
        <v>350</v>
      </c>
      <c r="I13" s="1611"/>
    </row>
    <row r="14" spans="1:9" ht="15" customHeight="1">
      <c r="B14" s="988"/>
      <c r="C14" s="989" t="s">
        <v>351</v>
      </c>
      <c r="D14" s="1612" t="s">
        <v>352</v>
      </c>
      <c r="E14" s="1613"/>
      <c r="F14" s="1612" t="s">
        <v>353</v>
      </c>
      <c r="G14" s="1613"/>
      <c r="H14" s="1612" t="s">
        <v>354</v>
      </c>
      <c r="I14" s="1613"/>
    </row>
    <row r="15" spans="1:9" ht="13.5">
      <c r="B15" s="990" t="s">
        <v>796</v>
      </c>
      <c r="C15" s="990" t="s">
        <v>795</v>
      </c>
      <c r="D15" s="1608" t="s">
        <v>355</v>
      </c>
      <c r="E15" s="1609"/>
      <c r="F15" s="1608" t="s">
        <v>356</v>
      </c>
      <c r="G15" s="1609"/>
      <c r="H15" s="1608" t="s">
        <v>357</v>
      </c>
      <c r="I15" s="1609"/>
    </row>
    <row r="16" spans="1:9" ht="15" customHeight="1">
      <c r="B16" s="991" t="s">
        <v>797</v>
      </c>
      <c r="C16" s="992"/>
      <c r="D16" s="993"/>
      <c r="E16" s="993"/>
      <c r="F16" s="993"/>
      <c r="G16" s="993"/>
      <c r="H16" s="993"/>
      <c r="I16" s="994"/>
    </row>
    <row r="18" spans="1:1">
      <c r="A18" s="327" t="s">
        <v>556</v>
      </c>
    </row>
  </sheetData>
  <mergeCells count="35">
    <mergeCell ref="D6:E6"/>
    <mergeCell ref="F6:G6"/>
    <mergeCell ref="H6:I6"/>
    <mergeCell ref="C3:C4"/>
    <mergeCell ref="D3:E3"/>
    <mergeCell ref="F3:G3"/>
    <mergeCell ref="H3:I3"/>
    <mergeCell ref="D4:I4"/>
    <mergeCell ref="D7:E7"/>
    <mergeCell ref="F7:G7"/>
    <mergeCell ref="H7:I7"/>
    <mergeCell ref="D8:E8"/>
    <mergeCell ref="F8:G8"/>
    <mergeCell ref="H8:I8"/>
    <mergeCell ref="D9:E9"/>
    <mergeCell ref="F9:G9"/>
    <mergeCell ref="H9:I9"/>
    <mergeCell ref="D10:E10"/>
    <mergeCell ref="F10:G10"/>
    <mergeCell ref="H10:I10"/>
    <mergeCell ref="D11:E11"/>
    <mergeCell ref="F11:G11"/>
    <mergeCell ref="H11:I11"/>
    <mergeCell ref="D12:E12"/>
    <mergeCell ref="F12:G12"/>
    <mergeCell ref="H12:I12"/>
    <mergeCell ref="D15:E15"/>
    <mergeCell ref="F15:G15"/>
    <mergeCell ref="H15:I15"/>
    <mergeCell ref="D13:E13"/>
    <mergeCell ref="F13:G13"/>
    <mergeCell ref="H13:I13"/>
    <mergeCell ref="D14:E14"/>
    <mergeCell ref="F14:G14"/>
    <mergeCell ref="H14:I14"/>
  </mergeCells>
  <pageMargins left="0.7" right="0.7" top="0.78740157499999996" bottom="0.78740157499999996"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dimension ref="A1:H25"/>
  <sheetViews>
    <sheetView workbookViewId="0">
      <selection activeCell="A19" sqref="A19"/>
    </sheetView>
  </sheetViews>
  <sheetFormatPr baseColWidth="10" defaultRowHeight="12.75"/>
  <cols>
    <col min="1" max="1" width="9.7109375" style="13" customWidth="1"/>
    <col min="2" max="2" width="50.5703125" style="13" customWidth="1"/>
    <col min="3" max="4" width="13.140625" style="13" customWidth="1"/>
    <col min="5" max="5" width="15.7109375" style="13" customWidth="1"/>
    <col min="6" max="6" width="13" style="13" customWidth="1"/>
    <col min="7" max="7" width="5" style="13" customWidth="1"/>
    <col min="8" max="8" width="20.5703125" style="13" customWidth="1"/>
    <col min="9" max="9" width="15.7109375" style="13" customWidth="1"/>
    <col min="10" max="10" width="20.5703125" style="13" customWidth="1"/>
    <col min="11" max="11" width="15.7109375" style="13" bestFit="1" customWidth="1"/>
    <col min="12" max="12" width="22.28515625" style="13" bestFit="1" customWidth="1"/>
    <col min="13" max="13" width="20.5703125" style="13" bestFit="1" customWidth="1"/>
    <col min="14" max="14" width="15.7109375" style="13" bestFit="1" customWidth="1"/>
    <col min="15" max="16384" width="11.42578125" style="13"/>
  </cols>
  <sheetData>
    <row r="1" spans="1:8" ht="15">
      <c r="A1" s="128" t="s">
        <v>358</v>
      </c>
    </row>
    <row r="2" spans="1:8">
      <c r="A2" s="371"/>
      <c r="B2" s="371"/>
      <c r="C2" s="371"/>
      <c r="D2" s="371"/>
      <c r="E2" s="371"/>
      <c r="F2" s="371"/>
      <c r="G2" s="371"/>
      <c r="H2" s="371"/>
    </row>
    <row r="3" spans="1:8">
      <c r="A3" s="371"/>
      <c r="B3" s="378" t="s">
        <v>359</v>
      </c>
      <c r="C3" s="976" t="s">
        <v>360</v>
      </c>
      <c r="D3" s="964" t="s">
        <v>361</v>
      </c>
      <c r="E3" s="964" t="s">
        <v>362</v>
      </c>
      <c r="F3" s="965" t="s">
        <v>363</v>
      </c>
      <c r="G3" s="371"/>
      <c r="H3" s="371"/>
    </row>
    <row r="4" spans="1:8" ht="15.75" customHeight="1">
      <c r="A4" s="371"/>
      <c r="B4" s="394"/>
      <c r="C4" s="1561" t="s">
        <v>364</v>
      </c>
      <c r="D4" s="1562"/>
      <c r="E4" s="1562"/>
      <c r="F4" s="1563"/>
      <c r="G4" s="371"/>
      <c r="H4" s="371"/>
    </row>
    <row r="5" spans="1:8">
      <c r="A5" s="371"/>
      <c r="B5" s="378" t="s">
        <v>180</v>
      </c>
      <c r="C5" s="852">
        <v>0.7</v>
      </c>
      <c r="D5" s="968">
        <v>22600</v>
      </c>
      <c r="E5" s="968">
        <v>454</v>
      </c>
      <c r="F5" s="969">
        <v>5980</v>
      </c>
      <c r="G5" s="371"/>
      <c r="H5" s="371"/>
    </row>
    <row r="6" spans="1:8">
      <c r="A6" s="371"/>
      <c r="B6" s="854" t="s">
        <v>181</v>
      </c>
      <c r="C6" s="611">
        <v>0.5</v>
      </c>
      <c r="D6" s="971">
        <v>18000</v>
      </c>
      <c r="E6" s="971">
        <v>412</v>
      </c>
      <c r="F6" s="972">
        <v>10200</v>
      </c>
      <c r="G6" s="371"/>
      <c r="H6" s="371"/>
    </row>
    <row r="7" spans="1:8">
      <c r="A7" s="371"/>
      <c r="B7" s="854" t="s">
        <v>64</v>
      </c>
      <c r="C7" s="611">
        <v>0.5</v>
      </c>
      <c r="D7" s="971">
        <v>19500</v>
      </c>
      <c r="E7" s="971">
        <v>607</v>
      </c>
      <c r="F7" s="972">
        <v>20900</v>
      </c>
      <c r="G7" s="371"/>
      <c r="H7" s="371"/>
    </row>
    <row r="8" spans="1:8">
      <c r="A8" s="371"/>
      <c r="B8" s="854" t="s">
        <v>182</v>
      </c>
      <c r="C8" s="611">
        <v>0.2</v>
      </c>
      <c r="D8" s="971">
        <v>11600</v>
      </c>
      <c r="E8" s="971">
        <v>229</v>
      </c>
      <c r="F8" s="972">
        <v>4050</v>
      </c>
      <c r="G8" s="371"/>
      <c r="H8" s="371"/>
    </row>
    <row r="9" spans="1:8">
      <c r="A9" s="371"/>
      <c r="B9" s="854" t="s">
        <v>183</v>
      </c>
      <c r="C9" s="611">
        <v>0.5</v>
      </c>
      <c r="D9" s="971">
        <v>8740</v>
      </c>
      <c r="E9" s="971">
        <v>173</v>
      </c>
      <c r="F9" s="972">
        <v>12300</v>
      </c>
      <c r="G9" s="371"/>
      <c r="H9" s="371"/>
    </row>
    <row r="10" spans="1:8">
      <c r="A10" s="371"/>
      <c r="B10" s="854" t="s">
        <v>100</v>
      </c>
      <c r="C10" s="611">
        <v>0.3</v>
      </c>
      <c r="D10" s="971">
        <v>5050</v>
      </c>
      <c r="E10" s="971">
        <v>67</v>
      </c>
      <c r="F10" s="972">
        <v>7250</v>
      </c>
      <c r="G10" s="371"/>
      <c r="H10" s="371"/>
    </row>
    <row r="11" spans="1:8">
      <c r="A11" s="371"/>
      <c r="B11" s="854" t="s">
        <v>101</v>
      </c>
      <c r="C11" s="611">
        <v>0.4</v>
      </c>
      <c r="D11" s="971">
        <v>13400</v>
      </c>
      <c r="E11" s="971">
        <v>409</v>
      </c>
      <c r="F11" s="972">
        <v>13800</v>
      </c>
      <c r="G11" s="371"/>
      <c r="H11" s="371"/>
    </row>
    <row r="12" spans="1:8">
      <c r="A12" s="371"/>
      <c r="B12" s="854" t="s">
        <v>186</v>
      </c>
      <c r="C12" s="611">
        <v>0.4</v>
      </c>
      <c r="D12" s="971">
        <v>3560</v>
      </c>
      <c r="E12" s="971">
        <v>83</v>
      </c>
      <c r="F12" s="972">
        <v>7130</v>
      </c>
      <c r="G12" s="371"/>
      <c r="H12" s="371"/>
    </row>
    <row r="13" spans="1:8">
      <c r="A13" s="371"/>
      <c r="B13" s="854" t="s">
        <v>187</v>
      </c>
      <c r="C13" s="611">
        <v>0.1</v>
      </c>
      <c r="D13" s="971">
        <v>3030</v>
      </c>
      <c r="E13" s="971">
        <v>71</v>
      </c>
      <c r="F13" s="972">
        <v>1490</v>
      </c>
      <c r="G13" s="371"/>
      <c r="H13" s="371"/>
    </row>
    <row r="14" spans="1:8">
      <c r="A14" s="371"/>
      <c r="B14" s="394" t="s">
        <v>188</v>
      </c>
      <c r="C14" s="620">
        <v>0.1</v>
      </c>
      <c r="D14" s="974">
        <v>1660</v>
      </c>
      <c r="E14" s="974">
        <v>0</v>
      </c>
      <c r="F14" s="975">
        <v>2730</v>
      </c>
      <c r="G14" s="371"/>
      <c r="H14" s="371"/>
    </row>
    <row r="15" spans="1:8">
      <c r="A15" s="371"/>
      <c r="B15" s="394" t="s">
        <v>365</v>
      </c>
      <c r="C15" s="620">
        <v>3.6</v>
      </c>
      <c r="D15" s="974">
        <v>107140</v>
      </c>
      <c r="E15" s="974">
        <v>2505</v>
      </c>
      <c r="F15" s="975">
        <v>85830</v>
      </c>
      <c r="G15" s="371"/>
      <c r="H15" s="371"/>
    </row>
    <row r="16" spans="1:8">
      <c r="A16" s="371"/>
      <c r="B16" s="394" t="s">
        <v>366</v>
      </c>
      <c r="C16" s="620">
        <v>6</v>
      </c>
      <c r="D16" s="974">
        <v>298731</v>
      </c>
      <c r="E16" s="974">
        <v>10404</v>
      </c>
      <c r="F16" s="975">
        <v>220899</v>
      </c>
      <c r="G16" s="371"/>
      <c r="H16" s="371"/>
    </row>
    <row r="17" spans="1:8">
      <c r="A17" s="371"/>
      <c r="B17" s="394" t="s">
        <v>367</v>
      </c>
      <c r="C17" s="620">
        <v>7</v>
      </c>
      <c r="D17" s="974">
        <v>1011520</v>
      </c>
      <c r="E17" s="974">
        <v>83734</v>
      </c>
      <c r="F17" s="975">
        <v>308370</v>
      </c>
      <c r="G17" s="371"/>
      <c r="H17" s="371"/>
    </row>
    <row r="18" spans="1:8">
      <c r="A18" s="371"/>
      <c r="B18" s="371"/>
      <c r="C18" s="371"/>
      <c r="D18" s="371"/>
      <c r="E18" s="371"/>
      <c r="F18" s="371"/>
      <c r="G18" s="371"/>
      <c r="H18" s="371"/>
    </row>
    <row r="19" spans="1:8">
      <c r="A19" s="371" t="s">
        <v>563</v>
      </c>
      <c r="B19" s="371"/>
      <c r="C19" s="371"/>
      <c r="D19" s="371"/>
      <c r="E19" s="371"/>
      <c r="F19" s="371"/>
      <c r="G19" s="371"/>
      <c r="H19" s="371"/>
    </row>
    <row r="20" spans="1:8">
      <c r="A20" s="371"/>
      <c r="B20" s="371"/>
      <c r="C20" s="371"/>
      <c r="D20" s="371"/>
      <c r="E20" s="371"/>
      <c r="F20" s="371"/>
      <c r="G20" s="371"/>
      <c r="H20" s="371"/>
    </row>
    <row r="21" spans="1:8">
      <c r="A21" s="371"/>
      <c r="B21" s="371"/>
      <c r="C21" s="371"/>
      <c r="D21" s="371"/>
      <c r="E21" s="371"/>
      <c r="F21" s="371"/>
      <c r="G21" s="371"/>
      <c r="H21" s="371"/>
    </row>
    <row r="22" spans="1:8">
      <c r="A22" s="371"/>
      <c r="B22" s="371"/>
      <c r="C22" s="371"/>
      <c r="D22" s="371"/>
      <c r="E22" s="371"/>
      <c r="F22" s="371"/>
      <c r="G22" s="371"/>
      <c r="H22" s="371"/>
    </row>
    <row r="23" spans="1:8">
      <c r="A23" s="371"/>
      <c r="B23" s="371"/>
      <c r="C23" s="371"/>
      <c r="D23" s="371"/>
      <c r="E23" s="371"/>
      <c r="F23" s="371"/>
      <c r="G23" s="371"/>
      <c r="H23" s="371"/>
    </row>
    <row r="24" spans="1:8">
      <c r="A24" s="371"/>
      <c r="B24" s="371"/>
      <c r="C24" s="371"/>
      <c r="D24" s="371"/>
      <c r="E24" s="371"/>
      <c r="F24" s="371"/>
      <c r="G24" s="371"/>
      <c r="H24" s="371"/>
    </row>
    <row r="25" spans="1:8">
      <c r="A25" s="371"/>
      <c r="B25" s="371"/>
      <c r="C25" s="371"/>
      <c r="D25" s="371"/>
      <c r="E25" s="371"/>
      <c r="F25" s="371"/>
      <c r="G25" s="371"/>
      <c r="H25" s="371"/>
    </row>
  </sheetData>
  <mergeCells count="1">
    <mergeCell ref="C4:F4"/>
  </mergeCells>
  <pageMargins left="0.7" right="0.7" top="0.78740157499999996" bottom="0.78740157499999996"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dimension ref="A1:H34"/>
  <sheetViews>
    <sheetView workbookViewId="0">
      <selection activeCell="A19" sqref="A19"/>
    </sheetView>
  </sheetViews>
  <sheetFormatPr baseColWidth="10" defaultRowHeight="12.75"/>
  <cols>
    <col min="1" max="1" width="8.28515625" style="13" customWidth="1"/>
    <col min="2" max="2" width="32.85546875" style="13" customWidth="1"/>
    <col min="3" max="7" width="12.5703125" style="13" customWidth="1"/>
    <col min="8" max="16384" width="11.42578125" style="13"/>
  </cols>
  <sheetData>
    <row r="1" spans="1:8" ht="15">
      <c r="A1" s="128" t="s">
        <v>368</v>
      </c>
    </row>
    <row r="2" spans="1:8">
      <c r="A2" s="371"/>
      <c r="B2" s="371"/>
      <c r="C2" s="371"/>
      <c r="D2" s="371"/>
      <c r="E2" s="371"/>
      <c r="F2" s="371"/>
      <c r="G2" s="371"/>
      <c r="H2" s="371"/>
    </row>
    <row r="3" spans="1:8">
      <c r="A3" s="371"/>
      <c r="B3" s="962" t="s">
        <v>359</v>
      </c>
      <c r="C3" s="963" t="s">
        <v>369</v>
      </c>
      <c r="D3" s="964" t="s">
        <v>360</v>
      </c>
      <c r="E3" s="964" t="s">
        <v>361</v>
      </c>
      <c r="F3" s="964" t="s">
        <v>362</v>
      </c>
      <c r="G3" s="965" t="s">
        <v>363</v>
      </c>
      <c r="H3" s="371"/>
    </row>
    <row r="4" spans="1:8">
      <c r="A4" s="371"/>
      <c r="B4" s="966"/>
      <c r="C4" s="615" t="s">
        <v>782</v>
      </c>
      <c r="D4" s="1561" t="s">
        <v>791</v>
      </c>
      <c r="E4" s="1562"/>
      <c r="F4" s="1562"/>
      <c r="G4" s="1563"/>
      <c r="H4" s="371"/>
    </row>
    <row r="5" spans="1:8">
      <c r="A5" s="371"/>
      <c r="B5" s="378" t="s">
        <v>180</v>
      </c>
      <c r="C5" s="852">
        <v>29.6</v>
      </c>
      <c r="D5" s="967">
        <v>0.02</v>
      </c>
      <c r="E5" s="968">
        <v>763</v>
      </c>
      <c r="F5" s="968">
        <v>15</v>
      </c>
      <c r="G5" s="969">
        <v>202</v>
      </c>
      <c r="H5" s="371"/>
    </row>
    <row r="6" spans="1:8">
      <c r="A6" s="371"/>
      <c r="B6" s="854" t="s">
        <v>181</v>
      </c>
      <c r="C6" s="611">
        <v>23.7</v>
      </c>
      <c r="D6" s="970">
        <v>0.02</v>
      </c>
      <c r="E6" s="971">
        <v>759</v>
      </c>
      <c r="F6" s="971">
        <v>17</v>
      </c>
      <c r="G6" s="972">
        <v>430</v>
      </c>
      <c r="H6" s="371"/>
    </row>
    <row r="7" spans="1:8">
      <c r="A7" s="371"/>
      <c r="B7" s="854" t="s">
        <v>64</v>
      </c>
      <c r="C7" s="611">
        <v>20.6</v>
      </c>
      <c r="D7" s="970">
        <v>0.02</v>
      </c>
      <c r="E7" s="971">
        <v>945</v>
      </c>
      <c r="F7" s="971">
        <v>29</v>
      </c>
      <c r="G7" s="972">
        <v>1012</v>
      </c>
      <c r="H7" s="371"/>
    </row>
    <row r="8" spans="1:8">
      <c r="A8" s="371"/>
      <c r="B8" s="854" t="s">
        <v>182</v>
      </c>
      <c r="C8" s="611">
        <v>13.4</v>
      </c>
      <c r="D8" s="970">
        <v>0.02</v>
      </c>
      <c r="E8" s="971">
        <v>867</v>
      </c>
      <c r="F8" s="971">
        <v>17</v>
      </c>
      <c r="G8" s="972">
        <v>303</v>
      </c>
      <c r="H8" s="371"/>
    </row>
    <row r="9" spans="1:8">
      <c r="A9" s="371"/>
      <c r="B9" s="854" t="s">
        <v>183</v>
      </c>
      <c r="C9" s="611">
        <v>12.6</v>
      </c>
      <c r="D9" s="970">
        <v>0.04</v>
      </c>
      <c r="E9" s="971">
        <v>693</v>
      </c>
      <c r="F9" s="971">
        <v>14</v>
      </c>
      <c r="G9" s="972">
        <v>975</v>
      </c>
      <c r="H9" s="371"/>
    </row>
    <row r="10" spans="1:8">
      <c r="A10" s="371"/>
      <c r="B10" s="854" t="s">
        <v>100</v>
      </c>
      <c r="C10" s="611">
        <v>10.4</v>
      </c>
      <c r="D10" s="970">
        <v>0.03</v>
      </c>
      <c r="E10" s="971">
        <v>485</v>
      </c>
      <c r="F10" s="971">
        <v>6</v>
      </c>
      <c r="G10" s="972">
        <v>697</v>
      </c>
      <c r="H10" s="371"/>
    </row>
    <row r="11" spans="1:8">
      <c r="A11" s="371"/>
      <c r="B11" s="854" t="s">
        <v>101</v>
      </c>
      <c r="C11" s="611">
        <v>17.399999999999999</v>
      </c>
      <c r="D11" s="970">
        <v>0.02</v>
      </c>
      <c r="E11" s="971">
        <v>770</v>
      </c>
      <c r="F11" s="971">
        <v>23</v>
      </c>
      <c r="G11" s="972">
        <v>792</v>
      </c>
      <c r="H11" s="371"/>
    </row>
    <row r="12" spans="1:8">
      <c r="A12" s="371"/>
      <c r="B12" s="854" t="s">
        <v>186</v>
      </c>
      <c r="C12" s="606">
        <v>5.0999999999999996</v>
      </c>
      <c r="D12" s="393">
        <v>0.08</v>
      </c>
      <c r="E12" s="971">
        <v>703</v>
      </c>
      <c r="F12" s="971">
        <v>16</v>
      </c>
      <c r="G12" s="972">
        <v>1408</v>
      </c>
      <c r="H12" s="371"/>
    </row>
    <row r="13" spans="1:8">
      <c r="A13" s="371"/>
      <c r="B13" s="854" t="s">
        <v>187</v>
      </c>
      <c r="C13" s="606">
        <v>3.4</v>
      </c>
      <c r="D13" s="393">
        <v>0.02</v>
      </c>
      <c r="E13" s="971">
        <v>900</v>
      </c>
      <c r="F13" s="971">
        <v>21</v>
      </c>
      <c r="G13" s="972">
        <v>443</v>
      </c>
      <c r="H13" s="371"/>
    </row>
    <row r="14" spans="1:8">
      <c r="A14" s="371"/>
      <c r="B14" s="394" t="s">
        <v>188</v>
      </c>
      <c r="C14" s="619">
        <v>2.7</v>
      </c>
      <c r="D14" s="973">
        <v>0.02</v>
      </c>
      <c r="E14" s="974">
        <v>624</v>
      </c>
      <c r="F14" s="974">
        <v>0</v>
      </c>
      <c r="G14" s="975">
        <v>1027</v>
      </c>
      <c r="H14" s="371"/>
    </row>
    <row r="15" spans="1:8">
      <c r="A15" s="371"/>
      <c r="B15" s="394" t="s">
        <v>370</v>
      </c>
      <c r="C15" s="619"/>
      <c r="D15" s="973">
        <v>0.03</v>
      </c>
      <c r="E15" s="974">
        <v>771</v>
      </c>
      <c r="F15" s="974">
        <v>18</v>
      </c>
      <c r="G15" s="975">
        <v>618</v>
      </c>
      <c r="H15" s="371"/>
    </row>
    <row r="16" spans="1:8">
      <c r="A16" s="371"/>
      <c r="B16" s="1625" t="s">
        <v>371</v>
      </c>
      <c r="C16" s="1626"/>
      <c r="D16" s="1626"/>
      <c r="E16" s="1626"/>
      <c r="F16" s="1626"/>
      <c r="G16" s="1627"/>
      <c r="H16" s="371"/>
    </row>
    <row r="17" spans="1:8">
      <c r="A17" s="371"/>
      <c r="B17" s="1628"/>
      <c r="C17" s="1629"/>
      <c r="D17" s="1629"/>
      <c r="E17" s="1629"/>
      <c r="F17" s="1629"/>
      <c r="G17" s="1630"/>
      <c r="H17" s="371"/>
    </row>
    <row r="18" spans="1:8">
      <c r="A18" s="371"/>
      <c r="B18" s="371"/>
      <c r="C18" s="371"/>
      <c r="D18" s="371"/>
      <c r="E18" s="371"/>
      <c r="F18" s="371"/>
      <c r="G18" s="371"/>
      <c r="H18" s="371"/>
    </row>
    <row r="19" spans="1:8">
      <c r="A19" s="371" t="s">
        <v>562</v>
      </c>
      <c r="B19" s="371"/>
      <c r="C19" s="371"/>
      <c r="D19" s="371"/>
      <c r="E19" s="371"/>
      <c r="F19" s="371"/>
      <c r="G19" s="371"/>
      <c r="H19" s="371"/>
    </row>
    <row r="20" spans="1:8">
      <c r="A20" s="371"/>
      <c r="B20" s="371"/>
      <c r="C20" s="371"/>
      <c r="D20" s="371"/>
      <c r="E20" s="371"/>
      <c r="F20" s="371"/>
      <c r="G20" s="371"/>
      <c r="H20" s="371"/>
    </row>
    <row r="21" spans="1:8">
      <c r="A21" s="371"/>
      <c r="B21" s="371"/>
      <c r="C21" s="371"/>
      <c r="D21" s="371"/>
      <c r="E21" s="371"/>
      <c r="F21" s="371"/>
      <c r="G21" s="371"/>
      <c r="H21" s="371"/>
    </row>
    <row r="22" spans="1:8">
      <c r="A22" s="371"/>
      <c r="B22" s="371"/>
      <c r="C22" s="371"/>
      <c r="D22" s="371"/>
      <c r="E22" s="371"/>
      <c r="F22" s="371"/>
      <c r="G22" s="371"/>
      <c r="H22" s="371"/>
    </row>
    <row r="23" spans="1:8">
      <c r="A23" s="371"/>
      <c r="B23" s="371"/>
      <c r="C23" s="371"/>
      <c r="D23" s="371"/>
      <c r="E23" s="371"/>
      <c r="F23" s="371"/>
      <c r="G23" s="371"/>
      <c r="H23" s="371"/>
    </row>
    <row r="24" spans="1:8">
      <c r="A24" s="371"/>
      <c r="B24" s="371"/>
      <c r="C24" s="371"/>
      <c r="D24" s="371"/>
      <c r="E24" s="371"/>
      <c r="F24" s="371"/>
      <c r="G24" s="371"/>
      <c r="H24" s="371"/>
    </row>
    <row r="25" spans="1:8">
      <c r="A25" s="371"/>
      <c r="B25" s="371"/>
      <c r="C25" s="371"/>
      <c r="D25" s="371"/>
      <c r="E25" s="371"/>
      <c r="F25" s="371"/>
      <c r="G25" s="371"/>
      <c r="H25" s="371"/>
    </row>
    <row r="26" spans="1:8">
      <c r="A26" s="371"/>
      <c r="B26" s="371"/>
      <c r="C26" s="371"/>
      <c r="D26" s="371"/>
      <c r="E26" s="371"/>
      <c r="F26" s="371"/>
      <c r="G26" s="371"/>
      <c r="H26" s="371"/>
    </row>
    <row r="27" spans="1:8">
      <c r="A27" s="371"/>
      <c r="B27" s="371"/>
      <c r="C27" s="371"/>
      <c r="D27" s="371"/>
      <c r="E27" s="371"/>
      <c r="F27" s="371"/>
      <c r="G27" s="371"/>
      <c r="H27" s="371"/>
    </row>
    <row r="28" spans="1:8">
      <c r="A28" s="371"/>
      <c r="B28" s="371"/>
      <c r="C28" s="371"/>
      <c r="D28" s="371"/>
      <c r="E28" s="371"/>
      <c r="F28" s="371"/>
      <c r="G28" s="371"/>
      <c r="H28" s="371"/>
    </row>
    <row r="29" spans="1:8">
      <c r="A29" s="371"/>
      <c r="B29" s="371"/>
      <c r="C29" s="371"/>
      <c r="D29" s="371"/>
      <c r="E29" s="371"/>
      <c r="F29" s="371"/>
      <c r="G29" s="371"/>
      <c r="H29" s="371"/>
    </row>
    <row r="30" spans="1:8">
      <c r="A30" s="371"/>
      <c r="B30" s="371"/>
      <c r="C30" s="371"/>
      <c r="D30" s="371"/>
      <c r="E30" s="371"/>
      <c r="F30" s="371"/>
      <c r="G30" s="371"/>
      <c r="H30" s="371"/>
    </row>
    <row r="31" spans="1:8">
      <c r="A31" s="371"/>
      <c r="B31" s="371"/>
      <c r="C31" s="371"/>
      <c r="D31" s="371"/>
      <c r="E31" s="371"/>
      <c r="F31" s="371"/>
      <c r="G31" s="371"/>
      <c r="H31" s="371"/>
    </row>
    <row r="32" spans="1:8">
      <c r="A32" s="371"/>
      <c r="B32" s="371"/>
      <c r="C32" s="371"/>
      <c r="D32" s="371"/>
      <c r="E32" s="371"/>
      <c r="F32" s="371"/>
      <c r="G32" s="371"/>
      <c r="H32" s="371"/>
    </row>
    <row r="33" spans="1:8">
      <c r="A33" s="371"/>
      <c r="B33" s="371"/>
      <c r="C33" s="371"/>
      <c r="D33" s="371"/>
      <c r="E33" s="371"/>
      <c r="F33" s="371"/>
      <c r="G33" s="371"/>
      <c r="H33" s="371"/>
    </row>
    <row r="34" spans="1:8">
      <c r="A34" s="371"/>
      <c r="B34" s="371"/>
      <c r="C34" s="371"/>
      <c r="D34" s="371"/>
      <c r="E34" s="371"/>
      <c r="F34" s="371"/>
      <c r="G34" s="371"/>
      <c r="H34" s="371"/>
    </row>
  </sheetData>
  <mergeCells count="2">
    <mergeCell ref="D4:G4"/>
    <mergeCell ref="B16:G17"/>
  </mergeCells>
  <pageMargins left="0.7" right="0.7" top="0.78740157499999996" bottom="0.78740157499999996"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pageSetUpPr fitToPage="1"/>
  </sheetPr>
  <dimension ref="A1:L27"/>
  <sheetViews>
    <sheetView zoomScaleNormal="100" workbookViewId="0">
      <selection activeCell="A19" sqref="A19"/>
    </sheetView>
  </sheetViews>
  <sheetFormatPr baseColWidth="10" defaultRowHeight="12.75"/>
  <cols>
    <col min="1" max="1" width="3.7109375" style="339" customWidth="1"/>
    <col min="2" max="2" width="23.42578125" style="335" customWidth="1"/>
    <col min="3" max="6" width="10.42578125" style="335" customWidth="1"/>
    <col min="7" max="7" width="11.5703125" style="335" customWidth="1"/>
    <col min="8" max="8" width="10.7109375" style="335" customWidth="1"/>
    <col min="9" max="9" width="13.140625" style="335" customWidth="1"/>
    <col min="10" max="10" width="14.5703125" style="335" customWidth="1"/>
    <col min="11" max="11" width="12.7109375" style="335" bestFit="1" customWidth="1"/>
    <col min="12" max="12" width="14.42578125" style="335" customWidth="1"/>
    <col min="13" max="16384" width="11.42578125" style="335"/>
  </cols>
  <sheetData>
    <row r="1" spans="1:12" ht="15">
      <c r="A1" s="128" t="s">
        <v>372</v>
      </c>
      <c r="B1" s="334"/>
      <c r="C1" s="334"/>
      <c r="D1" s="334"/>
      <c r="E1" s="334"/>
      <c r="H1" s="334"/>
    </row>
    <row r="2" spans="1:12" ht="19.5" customHeight="1">
      <c r="A2" s="898"/>
      <c r="B2" s="899"/>
      <c r="C2" s="899"/>
      <c r="D2" s="899"/>
      <c r="E2" s="899"/>
      <c r="F2" s="900"/>
      <c r="G2" s="900"/>
      <c r="H2" s="899"/>
      <c r="I2" s="900"/>
      <c r="J2" s="900"/>
      <c r="K2" s="900"/>
      <c r="L2" s="900"/>
    </row>
    <row r="3" spans="1:12" s="336" customFormat="1" ht="36">
      <c r="A3" s="901"/>
      <c r="B3" s="902"/>
      <c r="C3" s="903" t="s">
        <v>373</v>
      </c>
      <c r="D3" s="903" t="s">
        <v>374</v>
      </c>
      <c r="E3" s="904" t="s">
        <v>375</v>
      </c>
      <c r="F3" s="904" t="s">
        <v>376</v>
      </c>
      <c r="G3" s="904" t="s">
        <v>377</v>
      </c>
      <c r="H3" s="904" t="s">
        <v>378</v>
      </c>
      <c r="I3" s="904" t="s">
        <v>379</v>
      </c>
      <c r="J3" s="904" t="s">
        <v>380</v>
      </c>
      <c r="K3" s="905"/>
      <c r="L3" s="905"/>
    </row>
    <row r="4" spans="1:12" s="337" customFormat="1" ht="15" customHeight="1">
      <c r="A4" s="906"/>
      <c r="B4" s="907"/>
      <c r="C4" s="908" t="s">
        <v>381</v>
      </c>
      <c r="D4" s="908" t="s">
        <v>381</v>
      </c>
      <c r="E4" s="908" t="s">
        <v>381</v>
      </c>
      <c r="F4" s="908" t="s">
        <v>382</v>
      </c>
      <c r="G4" s="908" t="s">
        <v>383</v>
      </c>
      <c r="H4" s="908" t="s">
        <v>384</v>
      </c>
      <c r="I4" s="908"/>
      <c r="J4" s="908"/>
      <c r="K4" s="909"/>
      <c r="L4" s="909"/>
    </row>
    <row r="5" spans="1:12">
      <c r="A5" s="910"/>
      <c r="B5" s="911" t="s">
        <v>18</v>
      </c>
      <c r="C5" s="912">
        <v>151</v>
      </c>
      <c r="D5" s="912">
        <v>10</v>
      </c>
      <c r="E5" s="912">
        <v>69</v>
      </c>
      <c r="F5" s="912">
        <v>7</v>
      </c>
      <c r="G5" s="912">
        <v>590</v>
      </c>
      <c r="H5" s="913"/>
      <c r="I5" s="914"/>
      <c r="J5" s="915"/>
      <c r="K5" s="900"/>
      <c r="L5" s="900"/>
    </row>
    <row r="6" spans="1:12" ht="15" customHeight="1">
      <c r="A6" s="898"/>
      <c r="B6" s="916" t="s">
        <v>385</v>
      </c>
      <c r="C6" s="917">
        <v>48</v>
      </c>
      <c r="D6" s="917">
        <v>0</v>
      </c>
      <c r="E6" s="918">
        <v>20</v>
      </c>
      <c r="F6" s="919">
        <v>2</v>
      </c>
      <c r="G6" s="920">
        <v>150</v>
      </c>
      <c r="H6" s="921" t="s">
        <v>386</v>
      </c>
      <c r="I6" s="922">
        <v>2040</v>
      </c>
      <c r="J6" s="923" t="s">
        <v>387</v>
      </c>
      <c r="K6" s="900"/>
      <c r="L6" s="900"/>
    </row>
    <row r="7" spans="1:12" ht="15" customHeight="1">
      <c r="A7" s="898"/>
      <c r="B7" s="924" t="s">
        <v>60</v>
      </c>
      <c r="C7" s="917">
        <v>85</v>
      </c>
      <c r="D7" s="917">
        <v>10</v>
      </c>
      <c r="E7" s="918">
        <v>38</v>
      </c>
      <c r="F7" s="919">
        <v>4.5999999999999996</v>
      </c>
      <c r="G7" s="920">
        <v>340</v>
      </c>
      <c r="H7" s="921">
        <v>1984</v>
      </c>
      <c r="I7" s="922">
        <v>2045</v>
      </c>
      <c r="J7" s="923" t="s">
        <v>387</v>
      </c>
      <c r="K7" s="900"/>
      <c r="L7" s="900"/>
    </row>
    <row r="8" spans="1:12" s="338" customFormat="1" ht="15" customHeight="1">
      <c r="A8" s="898"/>
      <c r="B8" s="916" t="s">
        <v>61</v>
      </c>
      <c r="C8" s="917">
        <v>18</v>
      </c>
      <c r="D8" s="917">
        <v>0</v>
      </c>
      <c r="E8" s="918">
        <v>11</v>
      </c>
      <c r="F8" s="919">
        <v>0.8</v>
      </c>
      <c r="G8" s="920">
        <v>100</v>
      </c>
      <c r="H8" s="921">
        <v>1982</v>
      </c>
      <c r="I8" s="922">
        <v>2030</v>
      </c>
      <c r="J8" s="923" t="s">
        <v>388</v>
      </c>
      <c r="K8" s="925"/>
      <c r="L8" s="925"/>
    </row>
    <row r="9" spans="1:12" s="338" customFormat="1">
      <c r="A9" s="926"/>
      <c r="B9" s="927" t="s">
        <v>19</v>
      </c>
      <c r="C9" s="928">
        <v>377</v>
      </c>
      <c r="D9" s="928">
        <v>31</v>
      </c>
      <c r="E9" s="928">
        <v>85</v>
      </c>
      <c r="F9" s="928">
        <v>2</v>
      </c>
      <c r="G9" s="928">
        <v>359</v>
      </c>
      <c r="H9" s="929"/>
      <c r="I9" s="930"/>
      <c r="J9" s="931"/>
      <c r="K9" s="925"/>
      <c r="L9" s="925"/>
    </row>
    <row r="10" spans="1:12" s="338" customFormat="1" ht="15" customHeight="1">
      <c r="A10" s="898"/>
      <c r="B10" s="932" t="s">
        <v>63</v>
      </c>
      <c r="C10" s="917">
        <v>27</v>
      </c>
      <c r="D10" s="917">
        <v>0</v>
      </c>
      <c r="E10" s="918">
        <v>19</v>
      </c>
      <c r="F10" s="933">
        <v>0.15</v>
      </c>
      <c r="G10" s="920">
        <v>65</v>
      </c>
      <c r="H10" s="921">
        <v>1981</v>
      </c>
      <c r="I10" s="922">
        <v>2015</v>
      </c>
      <c r="J10" s="923" t="s">
        <v>389</v>
      </c>
      <c r="K10" s="925"/>
      <c r="L10" s="925"/>
    </row>
    <row r="11" spans="1:12" s="338" customFormat="1" ht="15" customHeight="1">
      <c r="A11" s="898"/>
      <c r="B11" s="932" t="s">
        <v>64</v>
      </c>
      <c r="C11" s="917">
        <v>80</v>
      </c>
      <c r="D11" s="917">
        <v>0</v>
      </c>
      <c r="E11" s="917">
        <v>5</v>
      </c>
      <c r="F11" s="934">
        <v>0.15</v>
      </c>
      <c r="G11" s="920">
        <v>86</v>
      </c>
      <c r="H11" s="921">
        <v>1976</v>
      </c>
      <c r="I11" s="922">
        <v>2025</v>
      </c>
      <c r="J11" s="923" t="s">
        <v>390</v>
      </c>
      <c r="K11" s="925"/>
      <c r="L11" s="925"/>
    </row>
    <row r="12" spans="1:12" s="338" customFormat="1" ht="15" customHeight="1">
      <c r="A12" s="898"/>
      <c r="B12" s="932" t="s">
        <v>116</v>
      </c>
      <c r="C12" s="917">
        <v>108</v>
      </c>
      <c r="D12" s="917">
        <v>19</v>
      </c>
      <c r="E12" s="918">
        <v>16</v>
      </c>
      <c r="F12" s="933">
        <v>0.7</v>
      </c>
      <c r="G12" s="935" t="s">
        <v>391</v>
      </c>
      <c r="H12" s="921">
        <v>1966</v>
      </c>
      <c r="I12" s="922">
        <v>2042</v>
      </c>
      <c r="J12" s="923" t="s">
        <v>392</v>
      </c>
      <c r="K12" s="925"/>
      <c r="L12" s="925"/>
    </row>
    <row r="13" spans="1:12" s="338" customFormat="1" ht="15" customHeight="1">
      <c r="A13" s="898"/>
      <c r="B13" s="932" t="s">
        <v>96</v>
      </c>
      <c r="C13" s="917">
        <v>107</v>
      </c>
      <c r="D13" s="917">
        <v>12</v>
      </c>
      <c r="E13" s="918">
        <v>30</v>
      </c>
      <c r="F13" s="933">
        <v>0.78</v>
      </c>
      <c r="G13" s="920">
        <v>108</v>
      </c>
      <c r="H13" s="921">
        <v>1973</v>
      </c>
      <c r="I13" s="922">
        <v>2052</v>
      </c>
      <c r="J13" s="923" t="s">
        <v>387</v>
      </c>
      <c r="K13" s="925"/>
      <c r="L13" s="925"/>
    </row>
    <row r="14" spans="1:12" s="338" customFormat="1" ht="15" customHeight="1">
      <c r="A14" s="898"/>
      <c r="B14" s="936" t="s">
        <v>67</v>
      </c>
      <c r="C14" s="937">
        <v>55</v>
      </c>
      <c r="D14" s="937">
        <v>0</v>
      </c>
      <c r="E14" s="938">
        <v>15</v>
      </c>
      <c r="F14" s="939">
        <v>0.31</v>
      </c>
      <c r="G14" s="940">
        <v>100</v>
      </c>
      <c r="H14" s="941">
        <v>1987</v>
      </c>
      <c r="I14" s="942" t="s">
        <v>393</v>
      </c>
      <c r="J14" s="943" t="s">
        <v>394</v>
      </c>
      <c r="K14" s="925"/>
      <c r="L14" s="925"/>
    </row>
    <row r="15" spans="1:12" s="338" customFormat="1">
      <c r="A15" s="926"/>
      <c r="B15" s="927" t="s">
        <v>20</v>
      </c>
      <c r="C15" s="928">
        <v>36</v>
      </c>
      <c r="D15" s="928">
        <v>4</v>
      </c>
      <c r="E15" s="928">
        <v>38</v>
      </c>
      <c r="F15" s="928">
        <v>1</v>
      </c>
      <c r="G15" s="928">
        <v>69</v>
      </c>
      <c r="H15" s="944"/>
      <c r="I15" s="945"/>
      <c r="J15" s="944"/>
      <c r="K15" s="925"/>
      <c r="L15" s="925"/>
    </row>
    <row r="16" spans="1:12" s="338" customFormat="1" ht="15" customHeight="1">
      <c r="A16" s="898"/>
      <c r="B16" s="932" t="s">
        <v>68</v>
      </c>
      <c r="C16" s="917">
        <v>17</v>
      </c>
      <c r="D16" s="917">
        <v>0</v>
      </c>
      <c r="E16" s="918">
        <v>18</v>
      </c>
      <c r="F16" s="946">
        <v>0.8</v>
      </c>
      <c r="G16" s="918">
        <v>39</v>
      </c>
      <c r="H16" s="947">
        <v>1941</v>
      </c>
      <c r="I16" s="923" t="s">
        <v>395</v>
      </c>
      <c r="J16" s="948" t="s">
        <v>390</v>
      </c>
      <c r="K16" s="925"/>
      <c r="L16" s="949"/>
    </row>
    <row r="17" spans="1:12" s="338" customFormat="1" ht="15" customHeight="1">
      <c r="A17" s="898"/>
      <c r="B17" s="950" t="s">
        <v>69</v>
      </c>
      <c r="C17" s="917">
        <v>17</v>
      </c>
      <c r="D17" s="918">
        <v>4</v>
      </c>
      <c r="E17" s="918">
        <v>16</v>
      </c>
      <c r="F17" s="946">
        <v>0.4</v>
      </c>
      <c r="G17" s="918">
        <v>30</v>
      </c>
      <c r="H17" s="947">
        <v>1953</v>
      </c>
      <c r="I17" s="923">
        <v>2040</v>
      </c>
      <c r="J17" s="948" t="s">
        <v>396</v>
      </c>
      <c r="K17" s="925"/>
      <c r="L17" s="925"/>
    </row>
    <row r="18" spans="1:12" s="338" customFormat="1" ht="15" customHeight="1">
      <c r="A18" s="898"/>
      <c r="B18" s="936" t="s">
        <v>70</v>
      </c>
      <c r="C18" s="937">
        <v>2</v>
      </c>
      <c r="D18" s="937">
        <v>0</v>
      </c>
      <c r="E18" s="938">
        <v>3</v>
      </c>
      <c r="F18" s="951">
        <v>0.03</v>
      </c>
      <c r="G18" s="952" t="s">
        <v>391</v>
      </c>
      <c r="H18" s="953">
        <v>1959</v>
      </c>
      <c r="I18" s="954">
        <v>2025</v>
      </c>
      <c r="J18" s="955" t="s">
        <v>397</v>
      </c>
      <c r="K18" s="925"/>
      <c r="L18" s="925"/>
    </row>
    <row r="19" spans="1:12" s="340" customFormat="1">
      <c r="A19" s="956"/>
      <c r="B19" s="957" t="s">
        <v>50</v>
      </c>
      <c r="C19" s="958">
        <v>564</v>
      </c>
      <c r="D19" s="958">
        <v>45</v>
      </c>
      <c r="E19" s="958">
        <v>191</v>
      </c>
      <c r="F19" s="958">
        <v>10</v>
      </c>
      <c r="G19" s="958">
        <v>1018</v>
      </c>
      <c r="H19" s="959"/>
      <c r="I19" s="959"/>
      <c r="J19" s="960"/>
      <c r="K19" s="961"/>
      <c r="L19" s="961"/>
    </row>
    <row r="20" spans="1:12" ht="26.25" customHeight="1">
      <c r="A20" s="926"/>
      <c r="B20" s="1631" t="s">
        <v>398</v>
      </c>
      <c r="C20" s="1632"/>
      <c r="D20" s="1632"/>
      <c r="E20" s="1632"/>
      <c r="F20" s="1632"/>
      <c r="G20" s="1632"/>
      <c r="H20" s="1632"/>
      <c r="I20" s="1632"/>
      <c r="J20" s="1633"/>
      <c r="K20" s="900"/>
      <c r="L20" s="900"/>
    </row>
    <row r="21" spans="1:12" ht="25.5" customHeight="1">
      <c r="A21" s="926"/>
      <c r="B21" s="1634" t="s">
        <v>399</v>
      </c>
      <c r="C21" s="1635"/>
      <c r="D21" s="1635"/>
      <c r="E21" s="1635"/>
      <c r="F21" s="1635"/>
      <c r="G21" s="1635"/>
      <c r="H21" s="1635"/>
      <c r="I21" s="1635"/>
      <c r="J21" s="1636"/>
      <c r="K21" s="900"/>
      <c r="L21" s="900"/>
    </row>
    <row r="22" spans="1:12">
      <c r="A22" s="926"/>
      <c r="B22" s="900"/>
      <c r="C22" s="900"/>
      <c r="D22" s="900"/>
      <c r="E22" s="900"/>
      <c r="F22" s="900"/>
      <c r="G22" s="900"/>
      <c r="H22" s="900"/>
      <c r="I22" s="900"/>
      <c r="J22" s="900"/>
      <c r="K22" s="900"/>
      <c r="L22" s="900"/>
    </row>
    <row r="23" spans="1:12">
      <c r="A23" s="926" t="s">
        <v>561</v>
      </c>
      <c r="B23" s="900"/>
      <c r="C23" s="900"/>
      <c r="D23" s="900"/>
      <c r="E23" s="900"/>
      <c r="F23" s="900"/>
      <c r="G23" s="900"/>
      <c r="H23" s="900"/>
      <c r="I23" s="900"/>
      <c r="J23" s="900"/>
      <c r="K23" s="900"/>
      <c r="L23" s="900"/>
    </row>
    <row r="24" spans="1:12">
      <c r="A24" s="926"/>
      <c r="B24" s="900"/>
      <c r="C24" s="900"/>
      <c r="D24" s="900"/>
      <c r="E24" s="900"/>
      <c r="F24" s="900"/>
      <c r="G24" s="900"/>
      <c r="H24" s="900"/>
      <c r="I24" s="900"/>
      <c r="J24" s="900"/>
      <c r="K24" s="900"/>
      <c r="L24" s="900"/>
    </row>
    <row r="25" spans="1:12">
      <c r="A25" s="926"/>
      <c r="B25" s="900"/>
      <c r="C25" s="900"/>
      <c r="D25" s="900"/>
      <c r="E25" s="900"/>
      <c r="F25" s="900"/>
      <c r="G25" s="900"/>
      <c r="H25" s="900"/>
      <c r="I25" s="900"/>
      <c r="J25" s="900"/>
      <c r="K25" s="900"/>
      <c r="L25" s="900"/>
    </row>
    <row r="26" spans="1:12">
      <c r="A26" s="926"/>
      <c r="B26" s="900"/>
      <c r="C26" s="900"/>
      <c r="D26" s="900"/>
      <c r="E26" s="900"/>
      <c r="F26" s="900"/>
      <c r="G26" s="900"/>
      <c r="H26" s="900"/>
      <c r="I26" s="900"/>
      <c r="J26" s="900"/>
      <c r="K26" s="900"/>
      <c r="L26" s="900"/>
    </row>
    <row r="27" spans="1:12">
      <c r="A27" s="926"/>
      <c r="B27" s="900"/>
      <c r="C27" s="900"/>
      <c r="D27" s="900"/>
      <c r="E27" s="900"/>
      <c r="F27" s="900"/>
      <c r="G27" s="900"/>
      <c r="H27" s="900"/>
      <c r="I27" s="900"/>
      <c r="J27" s="900"/>
      <c r="K27" s="900"/>
      <c r="L27" s="900"/>
    </row>
  </sheetData>
  <mergeCells count="2">
    <mergeCell ref="B20:J20"/>
    <mergeCell ref="B21:J21"/>
  </mergeCells>
  <printOptions horizontalCentered="1"/>
  <pageMargins left="0.98425196850393704" right="0.59055118110236227" top="0.98425196850393704" bottom="0.19685039370078741" header="0.51181102362204722" footer="0.51181102362204722"/>
  <pageSetup paperSize="9" scale="82" orientation="portrait" horizontalDpi="1200" verticalDpi="12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dimension ref="A1:I28"/>
  <sheetViews>
    <sheetView workbookViewId="0">
      <selection activeCell="A19" sqref="A19"/>
    </sheetView>
  </sheetViews>
  <sheetFormatPr baseColWidth="10" defaultRowHeight="12.75"/>
  <cols>
    <col min="1" max="1" width="11.42578125" style="13"/>
    <col min="2" max="2" width="25.5703125" style="13" customWidth="1"/>
    <col min="3" max="16384" width="11.42578125" style="13"/>
  </cols>
  <sheetData>
    <row r="1" spans="1:9" ht="15">
      <c r="A1" s="128" t="s">
        <v>404</v>
      </c>
    </row>
    <row r="2" spans="1:9">
      <c r="A2" s="371"/>
      <c r="B2" s="371"/>
      <c r="C2" s="371"/>
      <c r="D2" s="371"/>
      <c r="E2" s="371"/>
      <c r="F2" s="371"/>
      <c r="G2" s="371"/>
      <c r="H2" s="371"/>
      <c r="I2" s="371"/>
    </row>
    <row r="3" spans="1:9">
      <c r="A3" s="371"/>
      <c r="B3" s="890"/>
      <c r="C3" s="1637" t="s">
        <v>405</v>
      </c>
      <c r="D3" s="1638"/>
      <c r="E3" s="1637" t="s">
        <v>406</v>
      </c>
      <c r="F3" s="1639"/>
      <c r="G3" s="1639"/>
      <c r="H3" s="1640"/>
      <c r="I3" s="371"/>
    </row>
    <row r="4" spans="1:9" ht="14.25" customHeight="1">
      <c r="A4" s="371"/>
      <c r="B4" s="891"/>
      <c r="C4" s="1641" t="s">
        <v>786</v>
      </c>
      <c r="D4" s="1642"/>
      <c r="E4" s="1641" t="s">
        <v>785</v>
      </c>
      <c r="F4" s="1643"/>
      <c r="G4" s="1643"/>
      <c r="H4" s="1642"/>
      <c r="I4" s="371"/>
    </row>
    <row r="5" spans="1:9">
      <c r="A5" s="371"/>
      <c r="B5" s="605" t="s">
        <v>407</v>
      </c>
      <c r="C5" s="870" t="s">
        <v>408</v>
      </c>
      <c r="D5" s="871" t="s">
        <v>409</v>
      </c>
      <c r="E5" s="1644" t="s">
        <v>408</v>
      </c>
      <c r="F5" s="1645"/>
      <c r="G5" s="1644" t="s">
        <v>409</v>
      </c>
      <c r="H5" s="1645"/>
      <c r="I5" s="371"/>
    </row>
    <row r="6" spans="1:9">
      <c r="A6" s="371"/>
      <c r="B6" s="892" t="s">
        <v>410</v>
      </c>
      <c r="C6" s="893"/>
      <c r="D6" s="894"/>
      <c r="E6" s="875">
        <v>3500</v>
      </c>
      <c r="F6" s="876">
        <v>7000</v>
      </c>
      <c r="G6" s="877">
        <v>3500</v>
      </c>
      <c r="H6" s="876">
        <v>7000</v>
      </c>
      <c r="I6" s="371"/>
    </row>
    <row r="7" spans="1:9">
      <c r="A7" s="371"/>
      <c r="B7" s="895" t="s">
        <v>411</v>
      </c>
      <c r="C7" s="853">
        <v>121</v>
      </c>
      <c r="D7" s="380">
        <v>99</v>
      </c>
      <c r="E7" s="853">
        <v>34</v>
      </c>
      <c r="F7" s="380">
        <v>17</v>
      </c>
      <c r="G7" s="853">
        <v>28</v>
      </c>
      <c r="H7" s="380">
        <v>14</v>
      </c>
      <c r="I7" s="371"/>
    </row>
    <row r="8" spans="1:9">
      <c r="A8" s="371"/>
      <c r="B8" s="896" t="s">
        <v>412</v>
      </c>
      <c r="C8" s="612">
        <v>153</v>
      </c>
      <c r="D8" s="385">
        <v>135</v>
      </c>
      <c r="E8" s="612">
        <v>44</v>
      </c>
      <c r="F8" s="385">
        <v>22</v>
      </c>
      <c r="G8" s="612">
        <v>39</v>
      </c>
      <c r="H8" s="385">
        <v>19</v>
      </c>
      <c r="I8" s="371"/>
    </row>
    <row r="9" spans="1:9">
      <c r="A9" s="371"/>
      <c r="B9" s="897" t="s">
        <v>413</v>
      </c>
      <c r="C9" s="621">
        <v>187</v>
      </c>
      <c r="D9" s="390">
        <v>174</v>
      </c>
      <c r="E9" s="621">
        <v>54</v>
      </c>
      <c r="F9" s="390">
        <v>27</v>
      </c>
      <c r="G9" s="621">
        <v>50</v>
      </c>
      <c r="H9" s="390">
        <v>25</v>
      </c>
      <c r="I9" s="371"/>
    </row>
    <row r="10" spans="1:9">
      <c r="A10" s="371"/>
      <c r="B10" s="371"/>
      <c r="C10" s="371"/>
      <c r="D10" s="371"/>
      <c r="E10" s="371"/>
      <c r="F10" s="371"/>
      <c r="G10" s="371"/>
      <c r="H10" s="371"/>
      <c r="I10" s="371"/>
    </row>
    <row r="11" spans="1:9">
      <c r="A11" s="371" t="s">
        <v>560</v>
      </c>
      <c r="B11" s="371"/>
      <c r="C11" s="371"/>
      <c r="D11" s="371"/>
      <c r="E11" s="371"/>
      <c r="F11" s="371"/>
      <c r="G11" s="371"/>
      <c r="H11" s="371"/>
      <c r="I11" s="371"/>
    </row>
    <row r="12" spans="1:9">
      <c r="A12" s="371" t="s">
        <v>559</v>
      </c>
      <c r="B12" s="371"/>
      <c r="C12" s="371"/>
      <c r="D12" s="371"/>
      <c r="E12" s="371"/>
      <c r="F12" s="371"/>
      <c r="G12" s="371"/>
      <c r="H12" s="371"/>
      <c r="I12" s="371"/>
    </row>
    <row r="13" spans="1:9">
      <c r="A13" s="371"/>
      <c r="B13" s="371"/>
      <c r="C13" s="371"/>
      <c r="D13" s="371"/>
      <c r="E13" s="371"/>
      <c r="F13" s="371"/>
      <c r="G13" s="371"/>
      <c r="H13" s="371"/>
      <c r="I13" s="371"/>
    </row>
    <row r="14" spans="1:9">
      <c r="A14" s="371"/>
      <c r="B14" s="371"/>
      <c r="C14" s="371"/>
      <c r="D14" s="371"/>
      <c r="E14" s="371"/>
      <c r="F14" s="371"/>
      <c r="G14" s="371"/>
      <c r="H14" s="371"/>
      <c r="I14" s="371"/>
    </row>
    <row r="15" spans="1:9">
      <c r="A15" s="371"/>
      <c r="B15" s="371"/>
      <c r="C15" s="371"/>
      <c r="D15" s="371"/>
      <c r="E15" s="371"/>
      <c r="F15" s="371"/>
      <c r="G15" s="371"/>
      <c r="H15" s="371"/>
      <c r="I15" s="371"/>
    </row>
    <row r="16" spans="1:9">
      <c r="A16" s="371"/>
      <c r="B16" s="371"/>
      <c r="C16" s="371"/>
      <c r="D16" s="371"/>
      <c r="E16" s="371"/>
      <c r="F16" s="371"/>
      <c r="G16" s="371"/>
      <c r="H16" s="371"/>
      <c r="I16" s="371"/>
    </row>
    <row r="17" spans="1:9">
      <c r="A17" s="371"/>
      <c r="B17" s="371"/>
      <c r="C17" s="371"/>
      <c r="D17" s="371"/>
      <c r="E17" s="371"/>
      <c r="F17" s="371"/>
      <c r="G17" s="371"/>
      <c r="H17" s="371"/>
      <c r="I17" s="371"/>
    </row>
    <row r="18" spans="1:9">
      <c r="A18" s="371"/>
      <c r="B18" s="371"/>
      <c r="C18" s="371"/>
      <c r="D18" s="371"/>
      <c r="E18" s="371"/>
      <c r="F18" s="371"/>
      <c r="G18" s="371"/>
      <c r="H18" s="371"/>
      <c r="I18" s="371"/>
    </row>
    <row r="19" spans="1:9">
      <c r="A19" s="371"/>
      <c r="B19" s="371"/>
      <c r="C19" s="371"/>
      <c r="D19" s="371"/>
      <c r="E19" s="371"/>
      <c r="F19" s="371"/>
      <c r="G19" s="371"/>
      <c r="H19" s="371"/>
      <c r="I19" s="371"/>
    </row>
    <row r="20" spans="1:9">
      <c r="A20" s="371"/>
      <c r="B20" s="371"/>
      <c r="C20" s="371"/>
      <c r="D20" s="371"/>
      <c r="E20" s="371"/>
      <c r="F20" s="371"/>
      <c r="G20" s="371"/>
      <c r="H20" s="371"/>
      <c r="I20" s="371"/>
    </row>
    <row r="21" spans="1:9">
      <c r="A21" s="371"/>
      <c r="B21" s="371"/>
      <c r="C21" s="371"/>
      <c r="D21" s="371"/>
      <c r="E21" s="371"/>
      <c r="F21" s="371"/>
      <c r="G21" s="371"/>
      <c r="H21" s="371"/>
      <c r="I21" s="371"/>
    </row>
    <row r="22" spans="1:9">
      <c r="A22" s="371"/>
      <c r="B22" s="371"/>
      <c r="C22" s="371"/>
      <c r="D22" s="371"/>
      <c r="E22" s="371"/>
      <c r="F22" s="371"/>
      <c r="G22" s="371"/>
      <c r="H22" s="371"/>
      <c r="I22" s="371"/>
    </row>
    <row r="23" spans="1:9">
      <c r="A23" s="371"/>
      <c r="B23" s="371"/>
      <c r="C23" s="371"/>
      <c r="D23" s="371"/>
      <c r="E23" s="371"/>
      <c r="F23" s="371"/>
      <c r="G23" s="371"/>
      <c r="H23" s="371"/>
      <c r="I23" s="371"/>
    </row>
    <row r="24" spans="1:9">
      <c r="A24" s="371"/>
      <c r="B24" s="371"/>
      <c r="C24" s="371"/>
      <c r="D24" s="371"/>
      <c r="E24" s="371"/>
      <c r="F24" s="371"/>
      <c r="G24" s="371"/>
      <c r="H24" s="371"/>
      <c r="I24" s="371"/>
    </row>
    <row r="25" spans="1:9">
      <c r="A25" s="371"/>
      <c r="B25" s="371"/>
      <c r="C25" s="371"/>
      <c r="D25" s="371"/>
      <c r="E25" s="371"/>
      <c r="F25" s="371"/>
      <c r="G25" s="371"/>
      <c r="H25" s="371"/>
      <c r="I25" s="371"/>
    </row>
    <row r="26" spans="1:9">
      <c r="A26" s="371"/>
      <c r="B26" s="371"/>
      <c r="C26" s="371"/>
      <c r="D26" s="371"/>
      <c r="E26" s="371"/>
      <c r="F26" s="371"/>
      <c r="G26" s="371"/>
      <c r="H26" s="371"/>
      <c r="I26" s="371"/>
    </row>
    <row r="27" spans="1:9">
      <c r="A27" s="371"/>
      <c r="B27" s="371"/>
      <c r="C27" s="371"/>
      <c r="D27" s="371"/>
      <c r="E27" s="371"/>
      <c r="F27" s="371"/>
      <c r="G27" s="371"/>
      <c r="H27" s="371"/>
      <c r="I27" s="371"/>
    </row>
    <row r="28" spans="1:9">
      <c r="A28" s="371"/>
      <c r="B28" s="371"/>
      <c r="C28" s="371"/>
      <c r="D28" s="371"/>
      <c r="E28" s="371"/>
      <c r="F28" s="371"/>
      <c r="G28" s="371"/>
      <c r="H28" s="371"/>
      <c r="I28" s="371"/>
    </row>
  </sheetData>
  <mergeCells count="6">
    <mergeCell ref="C3:D3"/>
    <mergeCell ref="E3:H3"/>
    <mergeCell ref="C4:D4"/>
    <mergeCell ref="E4:H4"/>
    <mergeCell ref="E5:F5"/>
    <mergeCell ref="G5:H5"/>
  </mergeCells>
  <pageMargins left="0.7" right="0.7" top="0.78740157499999996" bottom="0.78740157499999996"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5"/>
  <dimension ref="A1:I23"/>
  <sheetViews>
    <sheetView workbookViewId="0">
      <selection activeCell="A19" sqref="A19"/>
    </sheetView>
  </sheetViews>
  <sheetFormatPr baseColWidth="10" defaultRowHeight="12.75"/>
  <cols>
    <col min="1" max="1" width="11.42578125" style="13"/>
    <col min="2" max="2" width="27.42578125" style="13" customWidth="1"/>
    <col min="3" max="8" width="11.28515625" style="13" customWidth="1"/>
    <col min="9" max="16384" width="11.42578125" style="13"/>
  </cols>
  <sheetData>
    <row r="1" spans="1:9" ht="15">
      <c r="A1" s="128" t="s">
        <v>414</v>
      </c>
    </row>
    <row r="2" spans="1:9">
      <c r="A2" s="371"/>
      <c r="B2" s="371"/>
      <c r="C2" s="371"/>
      <c r="D2" s="371"/>
      <c r="E2" s="371"/>
      <c r="F2" s="371"/>
      <c r="G2" s="371"/>
      <c r="H2" s="371"/>
      <c r="I2" s="371"/>
    </row>
    <row r="3" spans="1:9">
      <c r="A3" s="371"/>
      <c r="B3" s="868"/>
      <c r="C3" s="1637" t="s">
        <v>405</v>
      </c>
      <c r="D3" s="1638"/>
      <c r="E3" s="1637" t="s">
        <v>406</v>
      </c>
      <c r="F3" s="1639"/>
      <c r="G3" s="1639"/>
      <c r="H3" s="1640"/>
      <c r="I3" s="371"/>
    </row>
    <row r="4" spans="1:9">
      <c r="A4" s="371"/>
      <c r="B4" s="597"/>
      <c r="C4" s="1641" t="s">
        <v>786</v>
      </c>
      <c r="D4" s="1642"/>
      <c r="E4" s="1641" t="s">
        <v>785</v>
      </c>
      <c r="F4" s="1643"/>
      <c r="G4" s="1643"/>
      <c r="H4" s="1642"/>
      <c r="I4" s="371"/>
    </row>
    <row r="5" spans="1:9">
      <c r="A5" s="371"/>
      <c r="B5" s="869" t="s">
        <v>415</v>
      </c>
      <c r="C5" s="870" t="s">
        <v>416</v>
      </c>
      <c r="D5" s="871" t="s">
        <v>417</v>
      </c>
      <c r="E5" s="1644" t="s">
        <v>416</v>
      </c>
      <c r="F5" s="1645"/>
      <c r="G5" s="1644" t="s">
        <v>417</v>
      </c>
      <c r="H5" s="1645"/>
      <c r="I5" s="371"/>
    </row>
    <row r="6" spans="1:9">
      <c r="A6" s="371"/>
      <c r="B6" s="872" t="s">
        <v>410</v>
      </c>
      <c r="C6" s="873" t="s">
        <v>30</v>
      </c>
      <c r="D6" s="874" t="s">
        <v>30</v>
      </c>
      <c r="E6" s="875">
        <v>3500</v>
      </c>
      <c r="F6" s="876">
        <v>7000</v>
      </c>
      <c r="G6" s="877">
        <v>3500</v>
      </c>
      <c r="H6" s="876">
        <v>7000</v>
      </c>
      <c r="I6" s="371"/>
    </row>
    <row r="7" spans="1:9">
      <c r="A7" s="371"/>
      <c r="B7" s="854" t="s">
        <v>418</v>
      </c>
      <c r="C7" s="878">
        <v>22</v>
      </c>
      <c r="D7" s="879">
        <v>12</v>
      </c>
      <c r="E7" s="852">
        <v>6.3</v>
      </c>
      <c r="F7" s="382">
        <v>3.1</v>
      </c>
      <c r="G7" s="381">
        <v>3.4</v>
      </c>
      <c r="H7" s="382">
        <v>1.7</v>
      </c>
      <c r="I7" s="371"/>
    </row>
    <row r="8" spans="1:9">
      <c r="A8" s="371"/>
      <c r="B8" s="854" t="s">
        <v>419</v>
      </c>
      <c r="C8" s="880">
        <v>10</v>
      </c>
      <c r="D8" s="881">
        <v>8</v>
      </c>
      <c r="E8" s="611">
        <v>2.9</v>
      </c>
      <c r="F8" s="387">
        <v>1.4</v>
      </c>
      <c r="G8" s="386">
        <v>2.2999999999999998</v>
      </c>
      <c r="H8" s="387">
        <v>1.1000000000000001</v>
      </c>
      <c r="I8" s="371"/>
    </row>
    <row r="9" spans="1:9">
      <c r="A9" s="371"/>
      <c r="B9" s="854" t="s">
        <v>420</v>
      </c>
      <c r="C9" s="880">
        <v>10</v>
      </c>
      <c r="D9" s="881">
        <v>8</v>
      </c>
      <c r="E9" s="611">
        <v>2.9</v>
      </c>
      <c r="F9" s="387">
        <v>1.4</v>
      </c>
      <c r="G9" s="386">
        <v>2.2999999999999998</v>
      </c>
      <c r="H9" s="387">
        <v>1.1000000000000001</v>
      </c>
      <c r="I9" s="371"/>
    </row>
    <row r="10" spans="1:9">
      <c r="A10" s="371"/>
      <c r="B10" s="854" t="s">
        <v>421</v>
      </c>
      <c r="C10" s="880">
        <v>15.5</v>
      </c>
      <c r="D10" s="881">
        <v>10</v>
      </c>
      <c r="E10" s="611">
        <v>4.4000000000000004</v>
      </c>
      <c r="F10" s="387">
        <v>2.2000000000000002</v>
      </c>
      <c r="G10" s="386">
        <v>2.9</v>
      </c>
      <c r="H10" s="387">
        <v>1.4</v>
      </c>
      <c r="I10" s="371"/>
    </row>
    <row r="11" spans="1:9">
      <c r="A11" s="371"/>
      <c r="B11" s="394" t="s">
        <v>422</v>
      </c>
      <c r="C11" s="882">
        <v>2.5</v>
      </c>
      <c r="D11" s="883">
        <v>2.5</v>
      </c>
      <c r="E11" s="620">
        <v>0.7</v>
      </c>
      <c r="F11" s="392">
        <v>0.4</v>
      </c>
      <c r="G11" s="391">
        <v>0.7</v>
      </c>
      <c r="H11" s="392">
        <v>0.4</v>
      </c>
      <c r="I11" s="371"/>
    </row>
    <row r="12" spans="1:9">
      <c r="A12" s="371"/>
      <c r="B12" s="884" t="s">
        <v>50</v>
      </c>
      <c r="C12" s="885">
        <v>60</v>
      </c>
      <c r="D12" s="886">
        <v>40.5</v>
      </c>
      <c r="E12" s="887">
        <v>17.100000000000001</v>
      </c>
      <c r="F12" s="888">
        <v>8.6</v>
      </c>
      <c r="G12" s="889">
        <v>11.6</v>
      </c>
      <c r="H12" s="888">
        <v>5.8</v>
      </c>
      <c r="I12" s="371"/>
    </row>
    <row r="13" spans="1:9">
      <c r="A13" s="371"/>
      <c r="B13" s="371"/>
      <c r="C13" s="371"/>
      <c r="D13" s="371"/>
      <c r="E13" s="371"/>
      <c r="F13" s="371"/>
      <c r="G13" s="371"/>
      <c r="H13" s="371"/>
      <c r="I13" s="371"/>
    </row>
    <row r="14" spans="1:9">
      <c r="A14" s="371" t="s">
        <v>559</v>
      </c>
      <c r="B14" s="371"/>
      <c r="C14" s="371"/>
      <c r="D14" s="371"/>
      <c r="E14" s="371"/>
      <c r="F14" s="371"/>
      <c r="G14" s="371"/>
      <c r="H14" s="371"/>
      <c r="I14" s="371"/>
    </row>
    <row r="15" spans="1:9">
      <c r="A15" s="371"/>
      <c r="B15" s="371"/>
      <c r="C15" s="371"/>
      <c r="D15" s="371"/>
      <c r="E15" s="371"/>
      <c r="F15" s="371"/>
      <c r="G15" s="371"/>
      <c r="H15" s="371"/>
      <c r="I15" s="371"/>
    </row>
    <row r="16" spans="1:9">
      <c r="A16" s="371"/>
      <c r="B16" s="371"/>
      <c r="C16" s="371"/>
      <c r="D16" s="371"/>
      <c r="E16" s="371"/>
      <c r="F16" s="371"/>
      <c r="G16" s="371"/>
      <c r="H16" s="371"/>
      <c r="I16" s="371"/>
    </row>
    <row r="17" spans="1:9">
      <c r="A17" s="371"/>
      <c r="B17" s="371"/>
      <c r="C17" s="371"/>
      <c r="D17" s="371"/>
      <c r="E17" s="371"/>
      <c r="F17" s="371"/>
      <c r="G17" s="371"/>
      <c r="H17" s="371"/>
      <c r="I17" s="371"/>
    </row>
    <row r="18" spans="1:9">
      <c r="A18" s="371"/>
      <c r="B18" s="371"/>
      <c r="C18" s="371"/>
      <c r="D18" s="371"/>
      <c r="E18" s="371"/>
      <c r="F18" s="371"/>
      <c r="G18" s="371"/>
      <c r="H18" s="371"/>
      <c r="I18" s="371"/>
    </row>
    <row r="19" spans="1:9">
      <c r="A19" s="371"/>
      <c r="B19" s="371"/>
      <c r="C19" s="371"/>
      <c r="D19" s="371"/>
      <c r="E19" s="371"/>
      <c r="F19" s="371"/>
      <c r="G19" s="371"/>
      <c r="H19" s="371"/>
      <c r="I19" s="371"/>
    </row>
    <row r="20" spans="1:9">
      <c r="A20" s="371"/>
      <c r="B20" s="371"/>
      <c r="C20" s="371"/>
      <c r="D20" s="371"/>
      <c r="E20" s="371"/>
      <c r="F20" s="371"/>
      <c r="G20" s="371"/>
      <c r="H20" s="371"/>
      <c r="I20" s="371"/>
    </row>
    <row r="21" spans="1:9">
      <c r="A21" s="371"/>
      <c r="B21" s="371"/>
      <c r="C21" s="371"/>
      <c r="D21" s="371"/>
      <c r="E21" s="371"/>
      <c r="F21" s="371"/>
      <c r="G21" s="371"/>
      <c r="H21" s="371"/>
      <c r="I21" s="371"/>
    </row>
    <row r="22" spans="1:9">
      <c r="A22" s="371"/>
      <c r="B22" s="371"/>
      <c r="C22" s="371"/>
      <c r="D22" s="371"/>
      <c r="E22" s="371"/>
      <c r="F22" s="371"/>
      <c r="G22" s="371"/>
      <c r="H22" s="371"/>
      <c r="I22" s="371"/>
    </row>
    <row r="23" spans="1:9">
      <c r="A23" s="371"/>
      <c r="B23" s="371"/>
      <c r="C23" s="371"/>
      <c r="D23" s="371"/>
      <c r="E23" s="371"/>
      <c r="F23" s="371"/>
      <c r="G23" s="371"/>
      <c r="H23" s="371"/>
      <c r="I23" s="371"/>
    </row>
  </sheetData>
  <mergeCells count="6">
    <mergeCell ref="C3:D3"/>
    <mergeCell ref="E3:H3"/>
    <mergeCell ref="C4:D4"/>
    <mergeCell ref="E4:H4"/>
    <mergeCell ref="E5:F5"/>
    <mergeCell ref="G5:H5"/>
  </mergeCells>
  <pageMargins left="0.7" right="0.7" top="0.78740157499999996" bottom="0.78740157499999996"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6"/>
  <dimension ref="A1:F29"/>
  <sheetViews>
    <sheetView workbookViewId="0">
      <selection activeCell="A19" sqref="A19"/>
    </sheetView>
  </sheetViews>
  <sheetFormatPr baseColWidth="10" defaultRowHeight="12.75"/>
  <cols>
    <col min="1" max="1" width="11.42578125" style="13"/>
    <col min="2" max="2" width="42.5703125" style="13" customWidth="1"/>
    <col min="3" max="3" width="16.5703125" style="13" customWidth="1"/>
    <col min="4" max="5" width="9.85546875" style="13" customWidth="1"/>
    <col min="6" max="16384" width="11.42578125" style="13"/>
  </cols>
  <sheetData>
    <row r="1" spans="1:6" ht="15">
      <c r="A1" s="128" t="s">
        <v>423</v>
      </c>
    </row>
    <row r="2" spans="1:6">
      <c r="A2" s="371"/>
      <c r="B2" s="371"/>
      <c r="C2" s="371"/>
      <c r="D2" s="371"/>
      <c r="E2" s="371"/>
      <c r="F2" s="371"/>
    </row>
    <row r="3" spans="1:6">
      <c r="A3" s="371"/>
      <c r="B3" s="395"/>
      <c r="C3" s="859" t="s">
        <v>424</v>
      </c>
      <c r="D3" s="600" t="s">
        <v>425</v>
      </c>
      <c r="E3" s="601" t="s">
        <v>426</v>
      </c>
      <c r="F3" s="371"/>
    </row>
    <row r="4" spans="1:6" ht="14.25" customHeight="1">
      <c r="A4" s="371"/>
      <c r="B4" s="605" t="s">
        <v>427</v>
      </c>
      <c r="C4" s="860"/>
      <c r="D4" s="600"/>
      <c r="E4" s="601"/>
      <c r="F4" s="371"/>
    </row>
    <row r="5" spans="1:6" ht="14.25" customHeight="1">
      <c r="A5" s="371"/>
      <c r="B5" s="383" t="s">
        <v>428</v>
      </c>
      <c r="C5" s="854" t="s">
        <v>199</v>
      </c>
      <c r="D5" s="861">
        <v>0.35</v>
      </c>
      <c r="E5" s="197">
        <v>0.42</v>
      </c>
      <c r="F5" s="371"/>
    </row>
    <row r="6" spans="1:6">
      <c r="A6" s="371"/>
      <c r="B6" s="383" t="s">
        <v>429</v>
      </c>
      <c r="C6" s="854" t="s">
        <v>787</v>
      </c>
      <c r="D6" s="611">
        <v>2.9</v>
      </c>
      <c r="E6" s="387">
        <v>2.4</v>
      </c>
      <c r="F6" s="371"/>
    </row>
    <row r="7" spans="1:6">
      <c r="A7" s="371"/>
      <c r="B7" s="383" t="s">
        <v>430</v>
      </c>
      <c r="C7" s="854" t="s">
        <v>788</v>
      </c>
      <c r="D7" s="612">
        <v>1155</v>
      </c>
      <c r="E7" s="385">
        <v>963</v>
      </c>
      <c r="F7" s="371"/>
    </row>
    <row r="8" spans="1:6">
      <c r="A8" s="371"/>
      <c r="B8" s="383" t="s">
        <v>431</v>
      </c>
      <c r="C8" s="862" t="s">
        <v>784</v>
      </c>
      <c r="D8" s="384">
        <v>1.5</v>
      </c>
      <c r="E8" s="614">
        <v>1.5</v>
      </c>
      <c r="F8" s="371"/>
    </row>
    <row r="9" spans="1:6">
      <c r="A9" s="371"/>
      <c r="B9" s="383" t="s">
        <v>432</v>
      </c>
      <c r="C9" s="862" t="s">
        <v>789</v>
      </c>
      <c r="D9" s="384">
        <v>5</v>
      </c>
      <c r="E9" s="614">
        <v>5</v>
      </c>
      <c r="F9" s="371"/>
    </row>
    <row r="10" spans="1:6">
      <c r="A10" s="371"/>
      <c r="B10" s="388" t="s">
        <v>433</v>
      </c>
      <c r="C10" s="863" t="s">
        <v>785</v>
      </c>
      <c r="D10" s="389">
        <v>2</v>
      </c>
      <c r="E10" s="864">
        <v>2</v>
      </c>
      <c r="F10" s="371"/>
    </row>
    <row r="11" spans="1:6">
      <c r="A11" s="371"/>
      <c r="B11" s="605" t="s">
        <v>402</v>
      </c>
      <c r="C11" s="865" t="s">
        <v>785</v>
      </c>
      <c r="D11" s="607">
        <v>12.1</v>
      </c>
      <c r="E11" s="608">
        <v>10.4</v>
      </c>
      <c r="F11" s="371"/>
    </row>
    <row r="12" spans="1:6">
      <c r="A12" s="371"/>
      <c r="B12" s="383" t="s">
        <v>434</v>
      </c>
      <c r="C12" s="862" t="s">
        <v>785</v>
      </c>
      <c r="D12" s="611">
        <v>4.3</v>
      </c>
      <c r="E12" s="387">
        <v>3.6</v>
      </c>
      <c r="F12" s="371"/>
    </row>
    <row r="13" spans="1:6">
      <c r="A13" s="371"/>
      <c r="B13" s="383" t="s">
        <v>790</v>
      </c>
      <c r="C13" s="862" t="s">
        <v>785</v>
      </c>
      <c r="D13" s="611">
        <v>5.8</v>
      </c>
      <c r="E13" s="387">
        <v>4.8</v>
      </c>
      <c r="F13" s="371"/>
    </row>
    <row r="14" spans="1:6">
      <c r="A14" s="371"/>
      <c r="B14" s="388" t="s">
        <v>433</v>
      </c>
      <c r="C14" s="863" t="s">
        <v>785</v>
      </c>
      <c r="D14" s="620">
        <v>2</v>
      </c>
      <c r="E14" s="392">
        <v>2</v>
      </c>
      <c r="F14" s="371"/>
    </row>
    <row r="15" spans="1:6">
      <c r="A15" s="371"/>
      <c r="B15" s="371"/>
      <c r="C15" s="371"/>
      <c r="D15" s="371"/>
      <c r="E15" s="371"/>
      <c r="F15" s="371"/>
    </row>
    <row r="16" spans="1:6">
      <c r="A16" s="371" t="s">
        <v>559</v>
      </c>
      <c r="B16" s="371"/>
      <c r="C16" s="371"/>
      <c r="D16" s="866"/>
      <c r="E16" s="371"/>
      <c r="F16" s="371"/>
    </row>
    <row r="17" spans="1:6">
      <c r="A17" s="371"/>
      <c r="B17" s="867"/>
      <c r="C17" s="371"/>
      <c r="D17" s="866"/>
      <c r="E17" s="866"/>
      <c r="F17" s="371"/>
    </row>
    <row r="18" spans="1:6">
      <c r="A18" s="371"/>
      <c r="B18" s="371"/>
      <c r="C18" s="371"/>
      <c r="D18" s="371"/>
      <c r="E18" s="371"/>
      <c r="F18" s="371"/>
    </row>
    <row r="19" spans="1:6">
      <c r="A19" s="371"/>
      <c r="B19" s="371"/>
      <c r="C19" s="371"/>
      <c r="D19" s="371"/>
      <c r="E19" s="371"/>
      <c r="F19" s="371"/>
    </row>
    <row r="20" spans="1:6">
      <c r="A20" s="371"/>
      <c r="B20" s="371"/>
      <c r="C20" s="371"/>
      <c r="D20" s="371"/>
      <c r="E20" s="371"/>
      <c r="F20" s="371"/>
    </row>
    <row r="21" spans="1:6">
      <c r="A21" s="371"/>
      <c r="B21" s="371"/>
      <c r="C21" s="371"/>
      <c r="D21" s="371"/>
      <c r="E21" s="371"/>
      <c r="F21" s="371"/>
    </row>
    <row r="22" spans="1:6">
      <c r="A22" s="371"/>
      <c r="B22" s="371"/>
      <c r="C22" s="371"/>
      <c r="D22" s="371"/>
      <c r="E22" s="371"/>
      <c r="F22" s="371"/>
    </row>
    <row r="23" spans="1:6">
      <c r="A23" s="371"/>
      <c r="B23" s="371"/>
      <c r="C23" s="371"/>
      <c r="D23" s="371"/>
      <c r="E23" s="371"/>
      <c r="F23" s="371"/>
    </row>
    <row r="24" spans="1:6">
      <c r="A24" s="371"/>
      <c r="B24" s="371"/>
      <c r="C24" s="371"/>
      <c r="D24" s="371"/>
      <c r="E24" s="371"/>
      <c r="F24" s="371"/>
    </row>
    <row r="25" spans="1:6">
      <c r="A25" s="371"/>
      <c r="B25" s="371"/>
      <c r="C25" s="371"/>
      <c r="D25" s="371"/>
      <c r="E25" s="371"/>
      <c r="F25" s="371"/>
    </row>
    <row r="26" spans="1:6">
      <c r="A26" s="371"/>
      <c r="B26" s="371"/>
      <c r="C26" s="371"/>
      <c r="D26" s="371"/>
      <c r="E26" s="371"/>
      <c r="F26" s="371"/>
    </row>
    <row r="27" spans="1:6">
      <c r="A27" s="371"/>
      <c r="B27" s="371"/>
      <c r="C27" s="371"/>
      <c r="D27" s="371"/>
      <c r="E27" s="371"/>
      <c r="F27" s="371"/>
    </row>
    <row r="28" spans="1:6">
      <c r="A28" s="371"/>
      <c r="B28" s="371"/>
      <c r="C28" s="371"/>
      <c r="D28" s="371"/>
      <c r="E28" s="371"/>
      <c r="F28" s="371"/>
    </row>
    <row r="29" spans="1:6">
      <c r="A29" s="371"/>
      <c r="B29" s="371"/>
      <c r="C29" s="371"/>
      <c r="D29" s="371"/>
      <c r="E29" s="371"/>
      <c r="F29" s="371"/>
    </row>
  </sheetData>
  <pageMargins left="0.7" right="0.7" top="0.78740157499999996" bottom="0.78740157499999996"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7"/>
  <dimension ref="A1:G21"/>
  <sheetViews>
    <sheetView workbookViewId="0">
      <selection activeCell="A19" sqref="A19"/>
    </sheetView>
  </sheetViews>
  <sheetFormatPr baseColWidth="10" defaultRowHeight="12.75"/>
  <cols>
    <col min="1" max="1" width="11.42578125" style="13"/>
    <col min="2" max="2" width="36.28515625" style="13" customWidth="1"/>
    <col min="3" max="3" width="11.5703125" style="13" customWidth="1"/>
    <col min="4" max="7" width="10.5703125" style="13" customWidth="1"/>
    <col min="8" max="16384" width="11.42578125" style="13"/>
  </cols>
  <sheetData>
    <row r="1" spans="1:7" ht="15">
      <c r="A1" s="128" t="s">
        <v>435</v>
      </c>
    </row>
    <row r="2" spans="1:7">
      <c r="A2" s="371"/>
      <c r="B2" s="371"/>
      <c r="C2" s="371"/>
      <c r="D2" s="371"/>
      <c r="E2" s="371"/>
      <c r="F2" s="371"/>
      <c r="G2" s="371"/>
    </row>
    <row r="3" spans="1:7">
      <c r="A3" s="371"/>
      <c r="B3" s="851"/>
      <c r="C3" s="598" t="s">
        <v>436</v>
      </c>
      <c r="D3" s="1646" t="s">
        <v>437</v>
      </c>
      <c r="E3" s="1647"/>
      <c r="F3" s="1647"/>
      <c r="G3" s="1648"/>
    </row>
    <row r="4" spans="1:7">
      <c r="A4" s="371"/>
      <c r="B4" s="394"/>
      <c r="C4" s="599" t="s">
        <v>438</v>
      </c>
      <c r="D4" s="600" t="s">
        <v>416</v>
      </c>
      <c r="E4" s="601" t="s">
        <v>417</v>
      </c>
      <c r="F4" s="602" t="s">
        <v>416</v>
      </c>
      <c r="G4" s="601" t="s">
        <v>417</v>
      </c>
    </row>
    <row r="5" spans="1:7">
      <c r="A5" s="371"/>
      <c r="B5" s="383"/>
      <c r="C5" s="604" t="s">
        <v>784</v>
      </c>
      <c r="D5" s="1561" t="s">
        <v>785</v>
      </c>
      <c r="E5" s="1563"/>
      <c r="F5" s="1561" t="s">
        <v>786</v>
      </c>
      <c r="G5" s="1563"/>
    </row>
    <row r="6" spans="1:7">
      <c r="A6" s="371"/>
      <c r="B6" s="378" t="s">
        <v>402</v>
      </c>
      <c r="C6" s="613">
        <v>1.5</v>
      </c>
      <c r="D6" s="852">
        <v>12.1</v>
      </c>
      <c r="E6" s="382">
        <v>10.4</v>
      </c>
      <c r="F6" s="381" t="s">
        <v>30</v>
      </c>
      <c r="G6" s="382" t="s">
        <v>30</v>
      </c>
    </row>
    <row r="7" spans="1:7">
      <c r="A7" s="371"/>
      <c r="B7" s="378" t="s">
        <v>401</v>
      </c>
      <c r="C7" s="613" t="s">
        <v>30</v>
      </c>
      <c r="D7" s="852">
        <v>22</v>
      </c>
      <c r="E7" s="381">
        <v>16.899999999999999</v>
      </c>
      <c r="F7" s="853">
        <v>154</v>
      </c>
      <c r="G7" s="380">
        <v>118</v>
      </c>
    </row>
    <row r="8" spans="1:7">
      <c r="A8" s="371"/>
      <c r="B8" s="383" t="s">
        <v>160</v>
      </c>
      <c r="C8" s="611" t="s">
        <v>30</v>
      </c>
      <c r="D8" s="611">
        <v>8.6</v>
      </c>
      <c r="E8" s="386">
        <v>5.7</v>
      </c>
      <c r="F8" s="384">
        <v>60</v>
      </c>
      <c r="G8" s="614">
        <v>40</v>
      </c>
    </row>
    <row r="9" spans="1:7">
      <c r="A9" s="371"/>
      <c r="B9" s="388" t="s">
        <v>439</v>
      </c>
      <c r="C9" s="615">
        <v>4.7</v>
      </c>
      <c r="D9" s="620">
        <v>13.4</v>
      </c>
      <c r="E9" s="391">
        <v>11.2</v>
      </c>
      <c r="F9" s="621">
        <v>94</v>
      </c>
      <c r="G9" s="390">
        <v>78</v>
      </c>
    </row>
    <row r="10" spans="1:7">
      <c r="A10" s="371"/>
      <c r="B10" s="854" t="s">
        <v>440</v>
      </c>
      <c r="C10" s="855" t="s">
        <v>30</v>
      </c>
      <c r="D10" s="384" t="s">
        <v>30</v>
      </c>
      <c r="E10" s="614">
        <v>20</v>
      </c>
      <c r="F10" s="856" t="s">
        <v>30</v>
      </c>
      <c r="G10" s="614">
        <v>140</v>
      </c>
    </row>
    <row r="11" spans="1:7">
      <c r="A11" s="371"/>
      <c r="B11" s="395" t="s">
        <v>441</v>
      </c>
      <c r="C11" s="857">
        <v>6.2</v>
      </c>
      <c r="D11" s="858">
        <v>34.1</v>
      </c>
      <c r="E11" s="397">
        <v>47.3</v>
      </c>
      <c r="F11" s="858" t="s">
        <v>30</v>
      </c>
      <c r="G11" s="398" t="s">
        <v>30</v>
      </c>
    </row>
    <row r="12" spans="1:7">
      <c r="A12" s="371"/>
      <c r="B12" s="371"/>
      <c r="C12" s="371"/>
      <c r="D12" s="371"/>
      <c r="E12" s="371"/>
      <c r="F12" s="371"/>
      <c r="G12" s="371"/>
    </row>
    <row r="13" spans="1:7">
      <c r="A13" s="371" t="s">
        <v>559</v>
      </c>
      <c r="B13" s="371"/>
      <c r="C13" s="371"/>
      <c r="D13" s="371"/>
      <c r="E13" s="371"/>
      <c r="F13" s="371"/>
      <c r="G13" s="371"/>
    </row>
    <row r="14" spans="1:7">
      <c r="A14" s="371"/>
      <c r="B14" s="371"/>
      <c r="C14" s="371"/>
      <c r="D14" s="371"/>
      <c r="E14" s="371"/>
      <c r="F14" s="371"/>
      <c r="G14" s="371"/>
    </row>
    <row r="15" spans="1:7">
      <c r="A15" s="371"/>
      <c r="B15" s="371"/>
      <c r="C15" s="371"/>
      <c r="D15" s="371"/>
      <c r="E15" s="371"/>
      <c r="F15" s="371"/>
      <c r="G15" s="371"/>
    </row>
    <row r="16" spans="1:7">
      <c r="A16" s="371"/>
      <c r="B16" s="371"/>
      <c r="C16" s="371"/>
      <c r="D16" s="371"/>
      <c r="E16" s="371"/>
      <c r="F16" s="371"/>
      <c r="G16" s="371"/>
    </row>
    <row r="17" spans="1:7">
      <c r="A17" s="371"/>
      <c r="B17" s="371"/>
      <c r="C17" s="371"/>
      <c r="D17" s="371"/>
      <c r="E17" s="371"/>
      <c r="F17" s="371"/>
      <c r="G17" s="371"/>
    </row>
    <row r="18" spans="1:7">
      <c r="A18" s="371"/>
      <c r="B18" s="371"/>
      <c r="C18" s="371"/>
      <c r="D18" s="371"/>
      <c r="E18" s="371"/>
      <c r="F18" s="371"/>
      <c r="G18" s="371"/>
    </row>
    <row r="19" spans="1:7">
      <c r="A19" s="371"/>
      <c r="B19" s="371"/>
      <c r="C19" s="371"/>
      <c r="D19" s="371"/>
      <c r="E19" s="371"/>
      <c r="F19" s="371"/>
      <c r="G19" s="371"/>
    </row>
    <row r="20" spans="1:7">
      <c r="A20" s="371"/>
      <c r="B20" s="371"/>
      <c r="C20" s="371"/>
      <c r="D20" s="371"/>
      <c r="E20" s="371"/>
      <c r="F20" s="371"/>
      <c r="G20" s="371"/>
    </row>
    <row r="21" spans="1:7">
      <c r="A21" s="371"/>
      <c r="B21" s="371"/>
      <c r="C21" s="371"/>
      <c r="D21" s="371"/>
      <c r="E21" s="371"/>
      <c r="F21" s="371"/>
      <c r="G21" s="371"/>
    </row>
  </sheetData>
  <mergeCells count="3">
    <mergeCell ref="D3:G3"/>
    <mergeCell ref="D5:E5"/>
    <mergeCell ref="F5:G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4"/>
  <dimension ref="A1:W61"/>
  <sheetViews>
    <sheetView workbookViewId="0">
      <pane xSplit="2" ySplit="4" topLeftCell="C5" activePane="bottomRight" state="frozen"/>
      <selection activeCell="G22" sqref="G22"/>
      <selection pane="topRight" activeCell="G22" sqref="G22"/>
      <selection pane="bottomLeft" activeCell="G22" sqref="G22"/>
      <selection pane="bottomRight" activeCell="G22" sqref="G22"/>
    </sheetView>
  </sheetViews>
  <sheetFormatPr baseColWidth="10" defaultColWidth="11.5703125" defaultRowHeight="12.75" outlineLevelCol="1"/>
  <cols>
    <col min="1" max="2" width="11.5703125" style="327"/>
    <col min="3" max="16" width="12.7109375" style="327" customWidth="1" outlineLevel="1"/>
    <col min="17" max="23" width="12.7109375" style="327" customWidth="1"/>
    <col min="24" max="16384" width="11.5703125" style="327"/>
  </cols>
  <sheetData>
    <row r="1" spans="1:23" ht="15">
      <c r="A1" s="1286" t="s">
        <v>832</v>
      </c>
      <c r="B1" s="49"/>
      <c r="C1" s="14"/>
      <c r="D1" s="14"/>
      <c r="E1" s="14"/>
      <c r="F1" s="14"/>
      <c r="G1" s="14"/>
      <c r="H1" s="14"/>
      <c r="I1" s="49"/>
      <c r="J1" s="49"/>
      <c r="K1" s="49"/>
      <c r="L1" s="49"/>
      <c r="M1" s="49"/>
      <c r="N1" s="49"/>
      <c r="O1" s="49"/>
      <c r="P1" s="49"/>
      <c r="Q1" s="49"/>
      <c r="R1" s="49"/>
      <c r="S1" s="49"/>
      <c r="T1" s="49"/>
      <c r="U1" s="49"/>
      <c r="V1" s="49"/>
      <c r="W1" s="49"/>
    </row>
    <row r="2" spans="1:23">
      <c r="A2" s="49"/>
      <c r="B2" s="49"/>
      <c r="C2" s="14"/>
      <c r="D2" s="14"/>
      <c r="E2" s="14"/>
      <c r="F2" s="14"/>
      <c r="G2" s="14"/>
      <c r="H2" s="14"/>
      <c r="I2" s="49"/>
      <c r="J2" s="49"/>
      <c r="K2" s="49"/>
      <c r="L2" s="49"/>
      <c r="M2" s="49"/>
      <c r="N2" s="49"/>
      <c r="O2" s="49"/>
      <c r="P2" s="49"/>
      <c r="Q2" s="49"/>
      <c r="R2" s="49"/>
      <c r="S2" s="49"/>
      <c r="T2" s="49"/>
      <c r="U2" s="49"/>
      <c r="V2" s="49"/>
      <c r="W2" s="49"/>
    </row>
    <row r="3" spans="1:23">
      <c r="A3" s="49"/>
      <c r="B3" s="1370"/>
      <c r="C3" s="1493" t="s">
        <v>833</v>
      </c>
      <c r="D3" s="1493"/>
      <c r="E3" s="1493"/>
      <c r="F3" s="1493"/>
      <c r="G3" s="1493"/>
      <c r="H3" s="1493"/>
      <c r="I3" s="1493"/>
      <c r="J3" s="1494" t="s">
        <v>834</v>
      </c>
      <c r="K3" s="1493"/>
      <c r="L3" s="1493"/>
      <c r="M3" s="1493"/>
      <c r="N3" s="1493"/>
      <c r="O3" s="1493"/>
      <c r="P3" s="1495"/>
      <c r="Q3" s="1494" t="s">
        <v>835</v>
      </c>
      <c r="R3" s="1493"/>
      <c r="S3" s="1493"/>
      <c r="T3" s="1493"/>
      <c r="U3" s="1493"/>
      <c r="V3" s="1493"/>
      <c r="W3" s="1495"/>
    </row>
    <row r="4" spans="1:23">
      <c r="A4" s="49"/>
      <c r="B4" s="1371"/>
      <c r="C4" s="1372" t="s">
        <v>836</v>
      </c>
      <c r="D4" s="1372" t="s">
        <v>837</v>
      </c>
      <c r="E4" s="1372" t="s">
        <v>838</v>
      </c>
      <c r="F4" s="1372" t="s">
        <v>839</v>
      </c>
      <c r="G4" s="1372" t="s">
        <v>840</v>
      </c>
      <c r="H4" s="1372" t="s">
        <v>841</v>
      </c>
      <c r="I4" s="1372" t="s">
        <v>842</v>
      </c>
      <c r="J4" s="1373" t="s">
        <v>836</v>
      </c>
      <c r="K4" s="1372" t="s">
        <v>837</v>
      </c>
      <c r="L4" s="1372" t="s">
        <v>838</v>
      </c>
      <c r="M4" s="1372" t="s">
        <v>839</v>
      </c>
      <c r="N4" s="1372" t="s">
        <v>840</v>
      </c>
      <c r="O4" s="1372" t="s">
        <v>841</v>
      </c>
      <c r="P4" s="1374" t="s">
        <v>842</v>
      </c>
      <c r="Q4" s="1373" t="s">
        <v>843</v>
      </c>
      <c r="R4" s="1372" t="s">
        <v>844</v>
      </c>
      <c r="S4" s="1372" t="s">
        <v>845</v>
      </c>
      <c r="T4" s="1372" t="s">
        <v>846</v>
      </c>
      <c r="U4" s="1372" t="s">
        <v>847</v>
      </c>
      <c r="V4" s="1372" t="s">
        <v>848</v>
      </c>
      <c r="W4" s="1374" t="s">
        <v>849</v>
      </c>
    </row>
    <row r="5" spans="1:23">
      <c r="A5" s="49"/>
      <c r="B5" s="1289">
        <v>1970</v>
      </c>
      <c r="C5" s="1310">
        <v>2838</v>
      </c>
      <c r="D5" s="1310">
        <v>896</v>
      </c>
      <c r="E5" s="1310">
        <v>5242</v>
      </c>
      <c r="F5" s="1310">
        <v>532</v>
      </c>
      <c r="G5" s="1310">
        <v>66</v>
      </c>
      <c r="H5" s="1310">
        <v>109</v>
      </c>
      <c r="I5" s="1310">
        <v>32</v>
      </c>
      <c r="J5" s="1375">
        <v>303</v>
      </c>
      <c r="K5" s="1310">
        <v>2294</v>
      </c>
      <c r="L5" s="1310">
        <v>410</v>
      </c>
      <c r="M5" s="1310">
        <v>22</v>
      </c>
      <c r="N5" s="1310">
        <v>5</v>
      </c>
      <c r="O5" s="1310">
        <v>5</v>
      </c>
      <c r="P5" s="1311">
        <v>1</v>
      </c>
      <c r="Q5" s="1375">
        <f>SUM(J5,C5)</f>
        <v>3141</v>
      </c>
      <c r="R5" s="1310">
        <f t="shared" ref="R5:W20" si="0">SUM(K5,D5)</f>
        <v>3190</v>
      </c>
      <c r="S5" s="1310">
        <f t="shared" si="0"/>
        <v>5652</v>
      </c>
      <c r="T5" s="1310">
        <f t="shared" si="0"/>
        <v>554</v>
      </c>
      <c r="U5" s="1310">
        <f t="shared" si="0"/>
        <v>71</v>
      </c>
      <c r="V5" s="1310">
        <f t="shared" si="0"/>
        <v>114</v>
      </c>
      <c r="W5" s="1311">
        <f t="shared" si="0"/>
        <v>33</v>
      </c>
    </row>
    <row r="6" spans="1:23">
      <c r="A6" s="49"/>
      <c r="B6" s="1289">
        <v>1971</v>
      </c>
      <c r="C6" s="1310">
        <v>2647</v>
      </c>
      <c r="D6" s="1310">
        <v>859</v>
      </c>
      <c r="E6" s="1310">
        <v>5443</v>
      </c>
      <c r="F6" s="1310">
        <v>699</v>
      </c>
      <c r="G6" s="1310">
        <v>63</v>
      </c>
      <c r="H6" s="1310">
        <v>94</v>
      </c>
      <c r="I6" s="1310">
        <v>28</v>
      </c>
      <c r="J6" s="1375">
        <v>291</v>
      </c>
      <c r="K6" s="1310">
        <v>2250</v>
      </c>
      <c r="L6" s="1310">
        <v>444</v>
      </c>
      <c r="M6" s="1310">
        <v>39</v>
      </c>
      <c r="N6" s="1310">
        <v>4</v>
      </c>
      <c r="O6" s="1310">
        <v>5</v>
      </c>
      <c r="P6" s="1311">
        <v>2</v>
      </c>
      <c r="Q6" s="1375">
        <f t="shared" ref="Q6:W29" si="1">SUM(J6,C6)</f>
        <v>2938</v>
      </c>
      <c r="R6" s="1310">
        <f t="shared" si="0"/>
        <v>3109</v>
      </c>
      <c r="S6" s="1310">
        <f t="shared" si="0"/>
        <v>5887</v>
      </c>
      <c r="T6" s="1310">
        <f t="shared" si="0"/>
        <v>738</v>
      </c>
      <c r="U6" s="1310">
        <f t="shared" si="0"/>
        <v>67</v>
      </c>
      <c r="V6" s="1310">
        <f t="shared" si="0"/>
        <v>99</v>
      </c>
      <c r="W6" s="1311">
        <f t="shared" si="0"/>
        <v>30</v>
      </c>
    </row>
    <row r="7" spans="1:23">
      <c r="A7" s="49"/>
      <c r="B7" s="1289">
        <v>1972</v>
      </c>
      <c r="C7" s="1310">
        <v>2445</v>
      </c>
      <c r="D7" s="1310">
        <v>907</v>
      </c>
      <c r="E7" s="1310">
        <v>5756</v>
      </c>
      <c r="F7" s="1310">
        <v>891</v>
      </c>
      <c r="G7" s="1310">
        <v>100</v>
      </c>
      <c r="H7" s="1310">
        <v>93</v>
      </c>
      <c r="I7" s="1310">
        <v>46</v>
      </c>
      <c r="J7" s="1375">
        <v>290</v>
      </c>
      <c r="K7" s="1310">
        <v>2207</v>
      </c>
      <c r="L7" s="1310">
        <v>501</v>
      </c>
      <c r="M7" s="1310">
        <v>67</v>
      </c>
      <c r="N7" s="1310">
        <v>4</v>
      </c>
      <c r="O7" s="1310">
        <v>5</v>
      </c>
      <c r="P7" s="1311">
        <v>3</v>
      </c>
      <c r="Q7" s="1375">
        <f t="shared" si="1"/>
        <v>2735</v>
      </c>
      <c r="R7" s="1310">
        <f t="shared" si="0"/>
        <v>3114</v>
      </c>
      <c r="S7" s="1310">
        <f t="shared" si="0"/>
        <v>6257</v>
      </c>
      <c r="T7" s="1310">
        <f t="shared" si="0"/>
        <v>958</v>
      </c>
      <c r="U7" s="1310">
        <f t="shared" si="0"/>
        <v>104</v>
      </c>
      <c r="V7" s="1310">
        <f t="shared" si="0"/>
        <v>98</v>
      </c>
      <c r="W7" s="1311">
        <f t="shared" si="0"/>
        <v>49</v>
      </c>
    </row>
    <row r="8" spans="1:23">
      <c r="A8" s="49"/>
      <c r="B8" s="1289">
        <v>1973</v>
      </c>
      <c r="C8" s="1310">
        <v>2467</v>
      </c>
      <c r="D8" s="1310">
        <v>969</v>
      </c>
      <c r="E8" s="1310">
        <v>6122</v>
      </c>
      <c r="F8" s="1310">
        <v>1126</v>
      </c>
      <c r="G8" s="1310">
        <v>128</v>
      </c>
      <c r="H8" s="1310">
        <v>100</v>
      </c>
      <c r="I8" s="1310">
        <v>41</v>
      </c>
      <c r="J8" s="1375">
        <v>286</v>
      </c>
      <c r="K8" s="1310">
        <v>2190</v>
      </c>
      <c r="L8" s="1310">
        <v>553</v>
      </c>
      <c r="M8" s="1310">
        <v>118</v>
      </c>
      <c r="N8" s="1310">
        <v>4</v>
      </c>
      <c r="O8" s="1310">
        <v>5</v>
      </c>
      <c r="P8" s="1311">
        <v>5</v>
      </c>
      <c r="Q8" s="1375">
        <f t="shared" si="1"/>
        <v>2753</v>
      </c>
      <c r="R8" s="1310">
        <f t="shared" si="0"/>
        <v>3159</v>
      </c>
      <c r="S8" s="1310">
        <f t="shared" si="0"/>
        <v>6675</v>
      </c>
      <c r="T8" s="1310">
        <f t="shared" si="0"/>
        <v>1244</v>
      </c>
      <c r="U8" s="1310">
        <f t="shared" si="0"/>
        <v>132</v>
      </c>
      <c r="V8" s="1310">
        <f t="shared" si="0"/>
        <v>105</v>
      </c>
      <c r="W8" s="1311">
        <f t="shared" si="0"/>
        <v>46</v>
      </c>
    </row>
    <row r="9" spans="1:23">
      <c r="A9" s="49"/>
      <c r="B9" s="1289">
        <v>1974</v>
      </c>
      <c r="C9" s="1310">
        <v>2423</v>
      </c>
      <c r="D9" s="1310">
        <v>1031</v>
      </c>
      <c r="E9" s="1310">
        <v>5519</v>
      </c>
      <c r="F9" s="1310">
        <v>1357</v>
      </c>
      <c r="G9" s="1310">
        <v>132</v>
      </c>
      <c r="H9" s="1310">
        <v>112</v>
      </c>
      <c r="I9" s="1310">
        <v>24</v>
      </c>
      <c r="J9" s="1375">
        <v>264</v>
      </c>
      <c r="K9" s="1310">
        <v>2122</v>
      </c>
      <c r="L9" s="1310">
        <v>582</v>
      </c>
      <c r="M9" s="1310">
        <v>198</v>
      </c>
      <c r="N9" s="1310">
        <v>24</v>
      </c>
      <c r="O9" s="1310">
        <v>5</v>
      </c>
      <c r="P9" s="1311">
        <v>4</v>
      </c>
      <c r="Q9" s="1375">
        <f t="shared" si="1"/>
        <v>2687</v>
      </c>
      <c r="R9" s="1310">
        <f t="shared" si="0"/>
        <v>3153</v>
      </c>
      <c r="S9" s="1310">
        <f t="shared" si="0"/>
        <v>6101</v>
      </c>
      <c r="T9" s="1310">
        <f t="shared" si="0"/>
        <v>1555</v>
      </c>
      <c r="U9" s="1310">
        <f t="shared" si="0"/>
        <v>156</v>
      </c>
      <c r="V9" s="1310">
        <f t="shared" si="0"/>
        <v>117</v>
      </c>
      <c r="W9" s="1311">
        <f t="shared" si="0"/>
        <v>28</v>
      </c>
    </row>
    <row r="10" spans="1:23">
      <c r="A10" s="49"/>
      <c r="B10" s="1289">
        <v>1975</v>
      </c>
      <c r="C10" s="1310">
        <v>1950</v>
      </c>
      <c r="D10" s="1310">
        <v>1009</v>
      </c>
      <c r="E10" s="1310">
        <v>5305</v>
      </c>
      <c r="F10" s="1310">
        <v>1437</v>
      </c>
      <c r="G10" s="1310">
        <v>233</v>
      </c>
      <c r="H10" s="1310">
        <v>110</v>
      </c>
      <c r="I10" s="1310">
        <v>31</v>
      </c>
      <c r="J10" s="1375">
        <v>241</v>
      </c>
      <c r="K10" s="1310">
        <v>2169</v>
      </c>
      <c r="L10" s="1310">
        <v>623</v>
      </c>
      <c r="M10" s="1310">
        <v>212</v>
      </c>
      <c r="N10" s="1310">
        <v>30</v>
      </c>
      <c r="O10" s="1310">
        <v>5</v>
      </c>
      <c r="P10" s="1311">
        <v>2</v>
      </c>
      <c r="Q10" s="1375">
        <f t="shared" si="1"/>
        <v>2191</v>
      </c>
      <c r="R10" s="1310">
        <f t="shared" si="0"/>
        <v>3178</v>
      </c>
      <c r="S10" s="1310">
        <f t="shared" si="0"/>
        <v>5928</v>
      </c>
      <c r="T10" s="1310">
        <f t="shared" si="0"/>
        <v>1649</v>
      </c>
      <c r="U10" s="1310">
        <f t="shared" si="0"/>
        <v>263</v>
      </c>
      <c r="V10" s="1310">
        <f t="shared" si="0"/>
        <v>115</v>
      </c>
      <c r="W10" s="1311">
        <f t="shared" si="0"/>
        <v>33</v>
      </c>
    </row>
    <row r="11" spans="1:23">
      <c r="A11" s="49"/>
      <c r="B11" s="1289">
        <v>1976</v>
      </c>
      <c r="C11" s="1310">
        <v>2072</v>
      </c>
      <c r="D11" s="1310">
        <v>1101</v>
      </c>
      <c r="E11" s="1310">
        <v>5741</v>
      </c>
      <c r="F11" s="1310">
        <v>1518</v>
      </c>
      <c r="G11" s="1310">
        <v>265</v>
      </c>
      <c r="H11" s="1310">
        <v>100</v>
      </c>
      <c r="I11" s="1310">
        <v>7</v>
      </c>
      <c r="J11" s="1375">
        <v>237</v>
      </c>
      <c r="K11" s="1310">
        <v>2205</v>
      </c>
      <c r="L11" s="1310">
        <v>666</v>
      </c>
      <c r="M11" s="1310">
        <v>226</v>
      </c>
      <c r="N11" s="1310">
        <v>58</v>
      </c>
      <c r="O11" s="1310">
        <v>5</v>
      </c>
      <c r="P11" s="1311">
        <v>1</v>
      </c>
      <c r="Q11" s="1375">
        <f t="shared" si="1"/>
        <v>2309</v>
      </c>
      <c r="R11" s="1310">
        <f t="shared" si="0"/>
        <v>3306</v>
      </c>
      <c r="S11" s="1310">
        <f t="shared" si="0"/>
        <v>6407</v>
      </c>
      <c r="T11" s="1310">
        <f t="shared" si="0"/>
        <v>1744</v>
      </c>
      <c r="U11" s="1310">
        <f t="shared" si="0"/>
        <v>323</v>
      </c>
      <c r="V11" s="1310">
        <f t="shared" si="0"/>
        <v>105</v>
      </c>
      <c r="W11" s="1311">
        <f t="shared" si="0"/>
        <v>8</v>
      </c>
    </row>
    <row r="12" spans="1:23">
      <c r="A12" s="49"/>
      <c r="B12" s="1289">
        <v>1977</v>
      </c>
      <c r="C12" s="1310">
        <v>1962</v>
      </c>
      <c r="D12" s="1310">
        <v>1029</v>
      </c>
      <c r="E12" s="1310">
        <v>5682</v>
      </c>
      <c r="F12" s="1310">
        <v>1620</v>
      </c>
      <c r="G12" s="1310">
        <v>393</v>
      </c>
      <c r="H12" s="1310">
        <v>114</v>
      </c>
      <c r="I12" s="1310">
        <v>25</v>
      </c>
      <c r="J12" s="1375">
        <v>235</v>
      </c>
      <c r="K12" s="1310">
        <v>2242</v>
      </c>
      <c r="L12" s="1310">
        <v>710</v>
      </c>
      <c r="M12" s="1310">
        <v>219</v>
      </c>
      <c r="N12" s="1310">
        <v>57</v>
      </c>
      <c r="O12" s="1310">
        <v>5</v>
      </c>
      <c r="P12" s="1311">
        <v>2</v>
      </c>
      <c r="Q12" s="1375">
        <f t="shared" si="1"/>
        <v>2197</v>
      </c>
      <c r="R12" s="1310">
        <f t="shared" si="0"/>
        <v>3271</v>
      </c>
      <c r="S12" s="1310">
        <f t="shared" si="0"/>
        <v>6392</v>
      </c>
      <c r="T12" s="1310">
        <f t="shared" si="0"/>
        <v>1839</v>
      </c>
      <c r="U12" s="1310">
        <f t="shared" si="0"/>
        <v>450</v>
      </c>
      <c r="V12" s="1310">
        <f t="shared" si="0"/>
        <v>119</v>
      </c>
      <c r="W12" s="1311">
        <f t="shared" si="0"/>
        <v>27</v>
      </c>
    </row>
    <row r="13" spans="1:23">
      <c r="A13" s="49"/>
      <c r="B13" s="1289">
        <v>1978</v>
      </c>
      <c r="C13" s="1310">
        <v>2029</v>
      </c>
      <c r="D13" s="1310">
        <v>1052</v>
      </c>
      <c r="E13" s="1310">
        <v>5959</v>
      </c>
      <c r="F13" s="1310">
        <v>1764</v>
      </c>
      <c r="G13" s="1310">
        <v>392</v>
      </c>
      <c r="H13" s="1310">
        <v>118</v>
      </c>
      <c r="I13" s="1310">
        <v>14</v>
      </c>
      <c r="J13" s="1375">
        <v>238</v>
      </c>
      <c r="K13" s="1310">
        <v>2248</v>
      </c>
      <c r="L13" s="1310">
        <v>740</v>
      </c>
      <c r="M13" s="1310">
        <v>241</v>
      </c>
      <c r="N13" s="1310">
        <v>87</v>
      </c>
      <c r="O13" s="1310">
        <v>5</v>
      </c>
      <c r="P13" s="1311">
        <v>3</v>
      </c>
      <c r="Q13" s="1375">
        <f t="shared" si="1"/>
        <v>2267</v>
      </c>
      <c r="R13" s="1310">
        <f t="shared" si="0"/>
        <v>3300</v>
      </c>
      <c r="S13" s="1310">
        <f t="shared" si="0"/>
        <v>6699</v>
      </c>
      <c r="T13" s="1310">
        <f t="shared" si="0"/>
        <v>2005</v>
      </c>
      <c r="U13" s="1310">
        <f t="shared" si="0"/>
        <v>479</v>
      </c>
      <c r="V13" s="1310">
        <f t="shared" si="0"/>
        <v>123</v>
      </c>
      <c r="W13" s="1311">
        <f t="shared" si="0"/>
        <v>17</v>
      </c>
    </row>
    <row r="14" spans="1:23">
      <c r="A14" s="49"/>
      <c r="B14" s="1289">
        <v>1979</v>
      </c>
      <c r="C14" s="1310">
        <v>2223</v>
      </c>
      <c r="D14" s="1310">
        <v>1116</v>
      </c>
      <c r="E14" s="1310">
        <v>6062</v>
      </c>
      <c r="F14" s="1310">
        <v>1927</v>
      </c>
      <c r="G14" s="1310">
        <v>461</v>
      </c>
      <c r="H14" s="1310">
        <v>120</v>
      </c>
      <c r="I14" s="1310">
        <v>3</v>
      </c>
      <c r="J14" s="1375">
        <v>266</v>
      </c>
      <c r="K14" s="1310">
        <v>2233</v>
      </c>
      <c r="L14" s="1310">
        <v>730</v>
      </c>
      <c r="M14" s="1310">
        <v>258</v>
      </c>
      <c r="N14" s="1310">
        <v>107</v>
      </c>
      <c r="O14" s="1310">
        <v>5</v>
      </c>
      <c r="P14" s="1311">
        <v>5</v>
      </c>
      <c r="Q14" s="1375">
        <f t="shared" si="1"/>
        <v>2489</v>
      </c>
      <c r="R14" s="1310">
        <f t="shared" si="0"/>
        <v>3349</v>
      </c>
      <c r="S14" s="1310">
        <f t="shared" si="0"/>
        <v>6792</v>
      </c>
      <c r="T14" s="1310">
        <f t="shared" si="0"/>
        <v>2185</v>
      </c>
      <c r="U14" s="1310">
        <f t="shared" si="0"/>
        <v>568</v>
      </c>
      <c r="V14" s="1310">
        <f t="shared" si="0"/>
        <v>125</v>
      </c>
      <c r="W14" s="1311">
        <f t="shared" si="0"/>
        <v>8</v>
      </c>
    </row>
    <row r="15" spans="1:23">
      <c r="A15" s="49"/>
      <c r="B15" s="1289">
        <v>1980</v>
      </c>
      <c r="C15" s="1310">
        <v>2259</v>
      </c>
      <c r="D15" s="1310">
        <v>1148</v>
      </c>
      <c r="E15" s="1310">
        <v>5443</v>
      </c>
      <c r="F15" s="1310">
        <v>1879</v>
      </c>
      <c r="G15" s="1310">
        <v>477</v>
      </c>
      <c r="H15" s="1310">
        <v>125</v>
      </c>
      <c r="I15" s="1310">
        <v>22</v>
      </c>
      <c r="J15" s="1375">
        <v>238</v>
      </c>
      <c r="K15" s="1310">
        <v>2241</v>
      </c>
      <c r="L15" s="1310">
        <v>616</v>
      </c>
      <c r="M15" s="1310">
        <v>302</v>
      </c>
      <c r="N15" s="1310">
        <v>130</v>
      </c>
      <c r="O15" s="1310">
        <v>6</v>
      </c>
      <c r="P15" s="1311">
        <v>5</v>
      </c>
      <c r="Q15" s="1375">
        <f t="shared" si="1"/>
        <v>2497</v>
      </c>
      <c r="R15" s="1310">
        <f t="shared" si="0"/>
        <v>3389</v>
      </c>
      <c r="S15" s="1310">
        <f t="shared" si="0"/>
        <v>6059</v>
      </c>
      <c r="T15" s="1310">
        <f t="shared" si="0"/>
        <v>2181</v>
      </c>
      <c r="U15" s="1310">
        <f t="shared" si="0"/>
        <v>607</v>
      </c>
      <c r="V15" s="1310">
        <f t="shared" si="0"/>
        <v>131</v>
      </c>
      <c r="W15" s="1311">
        <f t="shared" si="0"/>
        <v>27</v>
      </c>
    </row>
    <row r="16" spans="1:23">
      <c r="A16" s="49"/>
      <c r="B16" s="1289">
        <v>1981</v>
      </c>
      <c r="C16" s="1310">
        <v>2292</v>
      </c>
      <c r="D16" s="1310">
        <v>1167</v>
      </c>
      <c r="E16" s="1310">
        <v>4909</v>
      </c>
      <c r="F16" s="1310">
        <v>1752</v>
      </c>
      <c r="G16" s="1310">
        <v>585</v>
      </c>
      <c r="H16" s="1310">
        <v>139</v>
      </c>
      <c r="I16" s="1310">
        <v>29</v>
      </c>
      <c r="J16" s="1375">
        <v>183</v>
      </c>
      <c r="K16" s="1310">
        <v>2318</v>
      </c>
      <c r="L16" s="1310">
        <v>594</v>
      </c>
      <c r="M16" s="1310">
        <v>333</v>
      </c>
      <c r="N16" s="1310">
        <v>130</v>
      </c>
      <c r="O16" s="1310">
        <v>6</v>
      </c>
      <c r="P16" s="1311">
        <v>6</v>
      </c>
      <c r="Q16" s="1375">
        <f t="shared" si="1"/>
        <v>2475</v>
      </c>
      <c r="R16" s="1310">
        <f t="shared" si="0"/>
        <v>3485</v>
      </c>
      <c r="S16" s="1310">
        <f t="shared" si="0"/>
        <v>5503</v>
      </c>
      <c r="T16" s="1310">
        <f t="shared" si="0"/>
        <v>2085</v>
      </c>
      <c r="U16" s="1310">
        <f t="shared" si="0"/>
        <v>715</v>
      </c>
      <c r="V16" s="1310">
        <f t="shared" si="0"/>
        <v>145</v>
      </c>
      <c r="W16" s="1311">
        <f t="shared" si="0"/>
        <v>35</v>
      </c>
    </row>
    <row r="17" spans="1:23">
      <c r="A17" s="49"/>
      <c r="B17" s="1289">
        <v>1982</v>
      </c>
      <c r="C17" s="1310">
        <v>2247</v>
      </c>
      <c r="D17" s="1310">
        <v>1124</v>
      </c>
      <c r="E17" s="1310">
        <v>4682</v>
      </c>
      <c r="F17" s="1310">
        <v>1607</v>
      </c>
      <c r="G17" s="1310">
        <v>694</v>
      </c>
      <c r="H17" s="1310">
        <v>147</v>
      </c>
      <c r="I17" s="1310">
        <v>25</v>
      </c>
      <c r="J17" s="1375">
        <v>174</v>
      </c>
      <c r="K17" s="1310">
        <v>2348</v>
      </c>
      <c r="L17" s="1310">
        <v>507</v>
      </c>
      <c r="M17" s="1310">
        <v>328</v>
      </c>
      <c r="N17" s="1310">
        <v>118</v>
      </c>
      <c r="O17" s="1310">
        <v>6</v>
      </c>
      <c r="P17" s="1311">
        <v>4</v>
      </c>
      <c r="Q17" s="1375">
        <f t="shared" si="1"/>
        <v>2421</v>
      </c>
      <c r="R17" s="1310">
        <f t="shared" si="0"/>
        <v>3472</v>
      </c>
      <c r="S17" s="1310">
        <f t="shared" si="0"/>
        <v>5189</v>
      </c>
      <c r="T17" s="1310">
        <f t="shared" si="0"/>
        <v>1935</v>
      </c>
      <c r="U17" s="1310">
        <f t="shared" si="0"/>
        <v>812</v>
      </c>
      <c r="V17" s="1310">
        <f t="shared" si="0"/>
        <v>153</v>
      </c>
      <c r="W17" s="1311">
        <f t="shared" si="0"/>
        <v>29</v>
      </c>
    </row>
    <row r="18" spans="1:23">
      <c r="A18" s="49"/>
      <c r="B18" s="1289">
        <v>1983</v>
      </c>
      <c r="C18" s="1310">
        <v>2277</v>
      </c>
      <c r="D18" s="1310">
        <v>1122</v>
      </c>
      <c r="E18" s="1310">
        <v>4645</v>
      </c>
      <c r="F18" s="1310">
        <v>1654</v>
      </c>
      <c r="G18" s="1310">
        <v>718</v>
      </c>
      <c r="H18" s="1310">
        <v>155</v>
      </c>
      <c r="I18" s="1310">
        <v>38</v>
      </c>
      <c r="J18" s="1375">
        <v>144</v>
      </c>
      <c r="K18" s="1310">
        <v>2392</v>
      </c>
      <c r="L18" s="1310">
        <v>465</v>
      </c>
      <c r="M18" s="1310">
        <v>357</v>
      </c>
      <c r="N18" s="1310">
        <v>133</v>
      </c>
      <c r="O18" s="1310">
        <v>6</v>
      </c>
      <c r="P18" s="1311">
        <v>5</v>
      </c>
      <c r="Q18" s="1375">
        <f t="shared" si="1"/>
        <v>2421</v>
      </c>
      <c r="R18" s="1310">
        <f t="shared" si="0"/>
        <v>3514</v>
      </c>
      <c r="S18" s="1310">
        <f t="shared" si="0"/>
        <v>5110</v>
      </c>
      <c r="T18" s="1310">
        <f t="shared" si="0"/>
        <v>2011</v>
      </c>
      <c r="U18" s="1310">
        <f t="shared" si="0"/>
        <v>851</v>
      </c>
      <c r="V18" s="1310">
        <f t="shared" si="0"/>
        <v>161</v>
      </c>
      <c r="W18" s="1311">
        <f t="shared" si="0"/>
        <v>43</v>
      </c>
    </row>
    <row r="19" spans="1:23">
      <c r="A19" s="49"/>
      <c r="B19" s="1289">
        <v>1984</v>
      </c>
      <c r="C19" s="1310">
        <v>2324</v>
      </c>
      <c r="D19" s="1310">
        <v>1124</v>
      </c>
      <c r="E19" s="1310">
        <v>4631</v>
      </c>
      <c r="F19" s="1310">
        <v>1740</v>
      </c>
      <c r="G19" s="1310">
        <v>1010</v>
      </c>
      <c r="H19" s="1310">
        <v>171</v>
      </c>
      <c r="I19" s="1310">
        <v>15</v>
      </c>
      <c r="J19" s="1375">
        <v>143</v>
      </c>
      <c r="K19" s="1310">
        <v>2542</v>
      </c>
      <c r="L19" s="1310">
        <v>395</v>
      </c>
      <c r="M19" s="1310">
        <v>360</v>
      </c>
      <c r="N19" s="1310">
        <v>128</v>
      </c>
      <c r="O19" s="1310">
        <v>6</v>
      </c>
      <c r="P19" s="1311">
        <v>1</v>
      </c>
      <c r="Q19" s="1375">
        <f t="shared" si="1"/>
        <v>2467</v>
      </c>
      <c r="R19" s="1310">
        <f t="shared" si="0"/>
        <v>3666</v>
      </c>
      <c r="S19" s="1310">
        <f t="shared" si="0"/>
        <v>5026</v>
      </c>
      <c r="T19" s="1310">
        <f t="shared" si="0"/>
        <v>2100</v>
      </c>
      <c r="U19" s="1310">
        <f t="shared" si="0"/>
        <v>1138</v>
      </c>
      <c r="V19" s="1310">
        <f t="shared" si="0"/>
        <v>177</v>
      </c>
      <c r="W19" s="1311">
        <f t="shared" si="0"/>
        <v>16</v>
      </c>
    </row>
    <row r="20" spans="1:23">
      <c r="A20" s="49"/>
      <c r="B20" s="1289">
        <v>1985</v>
      </c>
      <c r="C20" s="1310">
        <v>2327</v>
      </c>
      <c r="D20" s="1310">
        <v>1057</v>
      </c>
      <c r="E20" s="1310">
        <v>4670</v>
      </c>
      <c r="F20" s="1310">
        <v>1737</v>
      </c>
      <c r="G20" s="1310">
        <v>1373</v>
      </c>
      <c r="H20" s="1310">
        <v>168</v>
      </c>
      <c r="I20" s="1310">
        <v>10</v>
      </c>
      <c r="J20" s="1375">
        <v>183</v>
      </c>
      <c r="K20" s="1310">
        <v>2630</v>
      </c>
      <c r="L20" s="1310">
        <v>444</v>
      </c>
      <c r="M20" s="1310">
        <v>336</v>
      </c>
      <c r="N20" s="1310">
        <v>139</v>
      </c>
      <c r="O20" s="1310">
        <v>6</v>
      </c>
      <c r="P20" s="1311">
        <v>1</v>
      </c>
      <c r="Q20" s="1375">
        <f t="shared" si="1"/>
        <v>2510</v>
      </c>
      <c r="R20" s="1310">
        <f t="shared" si="0"/>
        <v>3687</v>
      </c>
      <c r="S20" s="1310">
        <f t="shared" si="0"/>
        <v>5114</v>
      </c>
      <c r="T20" s="1310">
        <f t="shared" si="0"/>
        <v>2073</v>
      </c>
      <c r="U20" s="1310">
        <f t="shared" si="0"/>
        <v>1512</v>
      </c>
      <c r="V20" s="1310">
        <f t="shared" si="0"/>
        <v>174</v>
      </c>
      <c r="W20" s="1311">
        <f t="shared" si="0"/>
        <v>11</v>
      </c>
    </row>
    <row r="21" spans="1:23">
      <c r="A21" s="49"/>
      <c r="B21" s="1289">
        <v>1986</v>
      </c>
      <c r="C21" s="1310">
        <v>2278</v>
      </c>
      <c r="D21" s="1310">
        <v>970</v>
      </c>
      <c r="E21" s="1310">
        <v>4912</v>
      </c>
      <c r="F21" s="1310">
        <v>1726</v>
      </c>
      <c r="G21" s="1310">
        <v>1305</v>
      </c>
      <c r="H21" s="1310">
        <v>170</v>
      </c>
      <c r="I21" s="1310">
        <v>20</v>
      </c>
      <c r="J21" s="1375">
        <v>180</v>
      </c>
      <c r="K21" s="1310">
        <v>2650</v>
      </c>
      <c r="L21" s="1310">
        <v>421</v>
      </c>
      <c r="M21" s="1310">
        <v>373</v>
      </c>
      <c r="N21" s="1310">
        <v>119</v>
      </c>
      <c r="O21" s="1310">
        <v>6</v>
      </c>
      <c r="P21" s="1311">
        <v>4</v>
      </c>
      <c r="Q21" s="1375">
        <f t="shared" si="1"/>
        <v>2458</v>
      </c>
      <c r="R21" s="1310">
        <f t="shared" si="1"/>
        <v>3620</v>
      </c>
      <c r="S21" s="1310">
        <f t="shared" si="1"/>
        <v>5333</v>
      </c>
      <c r="T21" s="1310">
        <f t="shared" si="1"/>
        <v>2099</v>
      </c>
      <c r="U21" s="1310">
        <f t="shared" si="1"/>
        <v>1424</v>
      </c>
      <c r="V21" s="1310">
        <f t="shared" si="1"/>
        <v>176</v>
      </c>
      <c r="W21" s="1311">
        <f t="shared" si="1"/>
        <v>24</v>
      </c>
    </row>
    <row r="22" spans="1:23">
      <c r="A22" s="49"/>
      <c r="B22" s="1289">
        <v>1987</v>
      </c>
      <c r="C22" s="1310">
        <v>2215</v>
      </c>
      <c r="D22" s="1310">
        <v>914</v>
      </c>
      <c r="E22" s="1310">
        <v>4785</v>
      </c>
      <c r="F22" s="1310">
        <v>1902</v>
      </c>
      <c r="G22" s="1310">
        <v>1424</v>
      </c>
      <c r="H22" s="1310">
        <v>179</v>
      </c>
      <c r="I22" s="1310">
        <v>14</v>
      </c>
      <c r="J22" s="1375">
        <v>205</v>
      </c>
      <c r="K22" s="1310">
        <v>2653</v>
      </c>
      <c r="L22" s="1310">
        <v>512</v>
      </c>
      <c r="M22" s="1310">
        <v>372</v>
      </c>
      <c r="N22" s="1310">
        <v>122</v>
      </c>
      <c r="O22" s="1310">
        <v>6</v>
      </c>
      <c r="P22" s="1311">
        <v>14</v>
      </c>
      <c r="Q22" s="1375">
        <f t="shared" si="1"/>
        <v>2420</v>
      </c>
      <c r="R22" s="1310">
        <f t="shared" si="1"/>
        <v>3567</v>
      </c>
      <c r="S22" s="1310">
        <f t="shared" si="1"/>
        <v>5297</v>
      </c>
      <c r="T22" s="1310">
        <f t="shared" si="1"/>
        <v>2274</v>
      </c>
      <c r="U22" s="1310">
        <f t="shared" si="1"/>
        <v>1546</v>
      </c>
      <c r="V22" s="1310">
        <f t="shared" si="1"/>
        <v>185</v>
      </c>
      <c r="W22" s="1311">
        <f t="shared" si="1"/>
        <v>28</v>
      </c>
    </row>
    <row r="23" spans="1:23">
      <c r="A23" s="49"/>
      <c r="B23" s="1289">
        <v>1988</v>
      </c>
      <c r="C23" s="1310">
        <v>2189</v>
      </c>
      <c r="D23" s="1310">
        <v>925</v>
      </c>
      <c r="E23" s="1310">
        <v>4793</v>
      </c>
      <c r="F23" s="1310">
        <v>1845</v>
      </c>
      <c r="G23" s="1310">
        <v>1583</v>
      </c>
      <c r="H23" s="1310">
        <v>187</v>
      </c>
      <c r="I23" s="1310">
        <v>2</v>
      </c>
      <c r="J23" s="1375">
        <v>173</v>
      </c>
      <c r="K23" s="1310">
        <v>2612</v>
      </c>
      <c r="L23" s="1310">
        <v>503</v>
      </c>
      <c r="M23" s="1310">
        <v>362</v>
      </c>
      <c r="N23" s="1310">
        <v>128</v>
      </c>
      <c r="O23" s="1310">
        <v>6</v>
      </c>
      <c r="P23" s="1311">
        <v>6</v>
      </c>
      <c r="Q23" s="1375">
        <f t="shared" si="1"/>
        <v>2362</v>
      </c>
      <c r="R23" s="1310">
        <f t="shared" si="1"/>
        <v>3537</v>
      </c>
      <c r="S23" s="1310">
        <f t="shared" si="1"/>
        <v>5296</v>
      </c>
      <c r="T23" s="1310">
        <f t="shared" si="1"/>
        <v>2207</v>
      </c>
      <c r="U23" s="1310">
        <f t="shared" si="1"/>
        <v>1711</v>
      </c>
      <c r="V23" s="1310">
        <f t="shared" si="1"/>
        <v>193</v>
      </c>
      <c r="W23" s="1311">
        <f t="shared" si="1"/>
        <v>8</v>
      </c>
    </row>
    <row r="24" spans="1:23">
      <c r="A24" s="49"/>
      <c r="B24" s="1289">
        <v>1989</v>
      </c>
      <c r="C24" s="1310">
        <v>2150</v>
      </c>
      <c r="D24" s="1310">
        <v>952</v>
      </c>
      <c r="E24" s="1310">
        <v>4489</v>
      </c>
      <c r="F24" s="1310">
        <v>1935</v>
      </c>
      <c r="G24" s="1310">
        <v>1630</v>
      </c>
      <c r="H24" s="1310">
        <v>183</v>
      </c>
      <c r="I24" s="1310">
        <v>1</v>
      </c>
      <c r="J24" s="1375">
        <v>157</v>
      </c>
      <c r="K24" s="1310">
        <v>2571</v>
      </c>
      <c r="L24" s="1310">
        <v>525</v>
      </c>
      <c r="M24" s="1310">
        <v>349</v>
      </c>
      <c r="N24" s="1310">
        <v>134</v>
      </c>
      <c r="O24" s="1310">
        <v>6</v>
      </c>
      <c r="P24" s="1311">
        <v>3</v>
      </c>
      <c r="Q24" s="1375">
        <f t="shared" si="1"/>
        <v>2307</v>
      </c>
      <c r="R24" s="1310">
        <f t="shared" si="1"/>
        <v>3523</v>
      </c>
      <c r="S24" s="1310">
        <f t="shared" si="1"/>
        <v>5014</v>
      </c>
      <c r="T24" s="1310">
        <f t="shared" si="1"/>
        <v>2284</v>
      </c>
      <c r="U24" s="1310">
        <f t="shared" si="1"/>
        <v>1764</v>
      </c>
      <c r="V24" s="1310">
        <f t="shared" si="1"/>
        <v>189</v>
      </c>
      <c r="W24" s="1311">
        <f t="shared" si="1"/>
        <v>4</v>
      </c>
    </row>
    <row r="25" spans="1:23">
      <c r="A25" s="49"/>
      <c r="B25" s="1289">
        <v>1990</v>
      </c>
      <c r="C25" s="1310">
        <v>2169</v>
      </c>
      <c r="D25" s="1310">
        <v>940</v>
      </c>
      <c r="E25" s="1310">
        <v>4708</v>
      </c>
      <c r="F25" s="1310">
        <v>2022</v>
      </c>
      <c r="G25" s="1310">
        <v>1606</v>
      </c>
      <c r="H25" s="1310">
        <v>190</v>
      </c>
      <c r="I25" s="1310">
        <v>-3</v>
      </c>
      <c r="J25" s="1375">
        <v>137</v>
      </c>
      <c r="K25" s="1310">
        <v>2261</v>
      </c>
      <c r="L25" s="1310">
        <v>520</v>
      </c>
      <c r="M25" s="1310">
        <v>282</v>
      </c>
      <c r="N25" s="1310">
        <v>62</v>
      </c>
      <c r="O25" s="1310">
        <v>6</v>
      </c>
      <c r="P25" s="1311">
        <v>7</v>
      </c>
      <c r="Q25" s="1375">
        <f t="shared" si="1"/>
        <v>2306</v>
      </c>
      <c r="R25" s="1310">
        <f t="shared" si="1"/>
        <v>3201</v>
      </c>
      <c r="S25" s="1310">
        <f t="shared" si="1"/>
        <v>5228</v>
      </c>
      <c r="T25" s="1310">
        <f t="shared" si="1"/>
        <v>2304</v>
      </c>
      <c r="U25" s="1310">
        <f t="shared" si="1"/>
        <v>1668</v>
      </c>
      <c r="V25" s="1310">
        <f t="shared" si="1"/>
        <v>196</v>
      </c>
      <c r="W25" s="1311">
        <f t="shared" si="1"/>
        <v>4</v>
      </c>
    </row>
    <row r="26" spans="1:23">
      <c r="A26" s="49"/>
      <c r="B26" s="1289">
        <v>1991</v>
      </c>
      <c r="C26" s="1310">
        <v>2238</v>
      </c>
      <c r="D26" s="1310">
        <v>963</v>
      </c>
      <c r="E26" s="1310">
        <v>4940</v>
      </c>
      <c r="F26" s="1310">
        <v>2175</v>
      </c>
      <c r="G26" s="1310">
        <v>1609</v>
      </c>
      <c r="H26" s="1310">
        <v>188</v>
      </c>
      <c r="I26" s="1310">
        <v>6</v>
      </c>
      <c r="J26" s="1375">
        <v>92</v>
      </c>
      <c r="K26" s="1310">
        <v>1544</v>
      </c>
      <c r="L26" s="1310">
        <v>607</v>
      </c>
      <c r="M26" s="1310">
        <v>247</v>
      </c>
      <c r="N26" s="1310">
        <v>0</v>
      </c>
      <c r="O26" s="1310">
        <v>9</v>
      </c>
      <c r="P26" s="1311">
        <v>-8</v>
      </c>
      <c r="Q26" s="1375">
        <f t="shared" si="1"/>
        <v>2330</v>
      </c>
      <c r="R26" s="1310">
        <f t="shared" si="1"/>
        <v>2507</v>
      </c>
      <c r="S26" s="1310">
        <f t="shared" si="1"/>
        <v>5547</v>
      </c>
      <c r="T26" s="1310">
        <f t="shared" si="1"/>
        <v>2422</v>
      </c>
      <c r="U26" s="1310">
        <f t="shared" si="1"/>
        <v>1609</v>
      </c>
      <c r="V26" s="1310">
        <f t="shared" si="1"/>
        <v>197</v>
      </c>
      <c r="W26" s="1311">
        <f t="shared" si="1"/>
        <v>-2</v>
      </c>
    </row>
    <row r="27" spans="1:23">
      <c r="A27" s="49"/>
      <c r="B27" s="1289">
        <v>1992</v>
      </c>
      <c r="C27" s="1310">
        <v>2112</v>
      </c>
      <c r="D27" s="1310">
        <v>975</v>
      </c>
      <c r="E27" s="1310">
        <v>4933</v>
      </c>
      <c r="F27" s="1310">
        <v>2140</v>
      </c>
      <c r="G27" s="1310">
        <v>1733</v>
      </c>
      <c r="H27" s="1310">
        <v>198</v>
      </c>
      <c r="I27" s="1310">
        <v>-14</v>
      </c>
      <c r="J27" s="1375">
        <v>84</v>
      </c>
      <c r="K27" s="1310">
        <v>1201</v>
      </c>
      <c r="L27" s="1310">
        <v>696</v>
      </c>
      <c r="M27" s="1310">
        <v>258</v>
      </c>
      <c r="N27" s="1310">
        <v>0</v>
      </c>
      <c r="O27" s="1310">
        <v>9</v>
      </c>
      <c r="P27" s="1311">
        <v>-5</v>
      </c>
      <c r="Q27" s="1375">
        <f t="shared" si="1"/>
        <v>2196</v>
      </c>
      <c r="R27" s="1310">
        <f t="shared" si="1"/>
        <v>2176</v>
      </c>
      <c r="S27" s="1310">
        <f t="shared" si="1"/>
        <v>5629</v>
      </c>
      <c r="T27" s="1310">
        <f t="shared" si="1"/>
        <v>2398</v>
      </c>
      <c r="U27" s="1310">
        <f t="shared" si="1"/>
        <v>1733</v>
      </c>
      <c r="V27" s="1310">
        <f t="shared" si="1"/>
        <v>207</v>
      </c>
      <c r="W27" s="1311">
        <f t="shared" si="1"/>
        <v>-19</v>
      </c>
    </row>
    <row r="28" spans="1:23">
      <c r="A28" s="49"/>
      <c r="B28" s="1289">
        <v>1993</v>
      </c>
      <c r="C28" s="1310">
        <v>2064</v>
      </c>
      <c r="D28" s="1310">
        <v>922</v>
      </c>
      <c r="E28" s="1310">
        <v>5015</v>
      </c>
      <c r="F28" s="1310">
        <v>2232</v>
      </c>
      <c r="G28" s="1310">
        <v>1675</v>
      </c>
      <c r="H28" s="1310">
        <v>218</v>
      </c>
      <c r="I28" s="1310">
        <v>7</v>
      </c>
      <c r="J28" s="1375">
        <v>75</v>
      </c>
      <c r="K28" s="1310">
        <v>1061</v>
      </c>
      <c r="L28" s="1310">
        <v>731</v>
      </c>
      <c r="M28" s="1310">
        <v>305</v>
      </c>
      <c r="N28" s="1310">
        <v>0</v>
      </c>
      <c r="O28" s="1310">
        <v>9</v>
      </c>
      <c r="P28" s="1311">
        <v>-3</v>
      </c>
      <c r="Q28" s="1375">
        <f t="shared" si="1"/>
        <v>2139</v>
      </c>
      <c r="R28" s="1310">
        <f t="shared" si="1"/>
        <v>1983</v>
      </c>
      <c r="S28" s="1310">
        <f t="shared" si="1"/>
        <v>5746</v>
      </c>
      <c r="T28" s="1310">
        <f t="shared" si="1"/>
        <v>2537</v>
      </c>
      <c r="U28" s="1310">
        <f t="shared" si="1"/>
        <v>1675</v>
      </c>
      <c r="V28" s="1310">
        <f t="shared" si="1"/>
        <v>227</v>
      </c>
      <c r="W28" s="1311">
        <f t="shared" si="1"/>
        <v>4</v>
      </c>
    </row>
    <row r="29" spans="1:23">
      <c r="A29" s="49"/>
      <c r="B29" s="1289">
        <v>1994</v>
      </c>
      <c r="C29" s="1310">
        <v>2068</v>
      </c>
      <c r="D29" s="1310">
        <v>925</v>
      </c>
      <c r="E29" s="1310">
        <v>4930</v>
      </c>
      <c r="F29" s="1310">
        <v>2219</v>
      </c>
      <c r="G29" s="1310">
        <v>1650</v>
      </c>
      <c r="H29" s="1310">
        <v>240</v>
      </c>
      <c r="I29" s="1310">
        <v>14</v>
      </c>
      <c r="J29" s="1375">
        <v>71</v>
      </c>
      <c r="K29" s="1310">
        <v>936</v>
      </c>
      <c r="L29" s="1310">
        <v>763</v>
      </c>
      <c r="M29" s="1310">
        <v>361</v>
      </c>
      <c r="N29" s="1310">
        <v>0</v>
      </c>
      <c r="O29" s="1310">
        <v>12</v>
      </c>
      <c r="P29" s="1311">
        <v>-6</v>
      </c>
      <c r="Q29" s="1375">
        <f t="shared" si="1"/>
        <v>2139</v>
      </c>
      <c r="R29" s="1310">
        <f t="shared" si="1"/>
        <v>1861</v>
      </c>
      <c r="S29" s="1310">
        <f t="shared" si="1"/>
        <v>5693</v>
      </c>
      <c r="T29" s="1310">
        <f t="shared" si="1"/>
        <v>2580</v>
      </c>
      <c r="U29" s="1310">
        <f t="shared" si="1"/>
        <v>1650</v>
      </c>
      <c r="V29" s="1310">
        <f t="shared" si="1"/>
        <v>252</v>
      </c>
      <c r="W29" s="1311">
        <f t="shared" si="1"/>
        <v>8</v>
      </c>
    </row>
    <row r="30" spans="1:23">
      <c r="A30" s="49"/>
      <c r="B30" s="1289">
        <v>1995</v>
      </c>
      <c r="C30" s="1376"/>
      <c r="D30" s="1376"/>
      <c r="E30" s="1376"/>
      <c r="F30" s="1376"/>
      <c r="G30" s="1376"/>
      <c r="H30" s="1376"/>
      <c r="I30" s="1376"/>
      <c r="J30" s="1377"/>
      <c r="K30" s="1376"/>
      <c r="L30" s="1376"/>
      <c r="M30" s="1376"/>
      <c r="N30" s="1376"/>
      <c r="O30" s="1376"/>
      <c r="P30" s="1378"/>
      <c r="Q30" s="1375">
        <v>2060</v>
      </c>
      <c r="R30" s="1310">
        <v>1734</v>
      </c>
      <c r="S30" s="1310">
        <v>5689</v>
      </c>
      <c r="T30" s="1310">
        <v>2812</v>
      </c>
      <c r="U30" s="1310">
        <v>1682</v>
      </c>
      <c r="V30" s="1310">
        <v>275</v>
      </c>
      <c r="W30" s="1311">
        <v>17</v>
      </c>
    </row>
    <row r="31" spans="1:23">
      <c r="A31" s="49"/>
      <c r="B31" s="1289">
        <v>1996</v>
      </c>
      <c r="C31" s="1376"/>
      <c r="D31" s="1376"/>
      <c r="E31" s="1376"/>
      <c r="F31" s="1376"/>
      <c r="G31" s="1376"/>
      <c r="H31" s="1376"/>
      <c r="I31" s="1376"/>
      <c r="J31" s="1377"/>
      <c r="K31" s="1376"/>
      <c r="L31" s="1376"/>
      <c r="M31" s="1376"/>
      <c r="N31" s="1376"/>
      <c r="O31" s="1376"/>
      <c r="P31" s="1378"/>
      <c r="Q31" s="1375">
        <v>2090</v>
      </c>
      <c r="R31" s="1310">
        <v>1688</v>
      </c>
      <c r="S31" s="1310">
        <v>5808</v>
      </c>
      <c r="T31" s="1310">
        <v>3145</v>
      </c>
      <c r="U31" s="1310">
        <v>1764</v>
      </c>
      <c r="V31" s="1310">
        <v>270</v>
      </c>
      <c r="W31" s="1311">
        <v>-19</v>
      </c>
    </row>
    <row r="32" spans="1:23">
      <c r="A32" s="49"/>
      <c r="B32" s="1289">
        <v>1997</v>
      </c>
      <c r="C32" s="1376"/>
      <c r="D32" s="1376"/>
      <c r="E32" s="1376"/>
      <c r="F32" s="1376"/>
      <c r="G32" s="1376"/>
      <c r="H32" s="1376"/>
      <c r="I32" s="1376"/>
      <c r="J32" s="1377"/>
      <c r="K32" s="1376"/>
      <c r="L32" s="1376"/>
      <c r="M32" s="1376"/>
      <c r="N32" s="1376"/>
      <c r="O32" s="1376"/>
      <c r="P32" s="1378"/>
      <c r="Q32" s="1375">
        <v>2065</v>
      </c>
      <c r="R32" s="1310">
        <v>1595</v>
      </c>
      <c r="S32" s="1310">
        <v>5753</v>
      </c>
      <c r="T32" s="1310">
        <v>3005</v>
      </c>
      <c r="U32" s="1310">
        <v>1859</v>
      </c>
      <c r="V32" s="1310">
        <v>344</v>
      </c>
      <c r="W32" s="1311">
        <v>-8</v>
      </c>
    </row>
    <row r="33" spans="1:23">
      <c r="A33" s="49"/>
      <c r="B33" s="1289">
        <v>1998</v>
      </c>
      <c r="C33" s="1376"/>
      <c r="D33" s="1376"/>
      <c r="E33" s="1376"/>
      <c r="F33" s="1376"/>
      <c r="G33" s="1376"/>
      <c r="H33" s="1376"/>
      <c r="I33" s="1376"/>
      <c r="J33" s="1377"/>
      <c r="K33" s="1376"/>
      <c r="L33" s="1376"/>
      <c r="M33" s="1376"/>
      <c r="N33" s="1376"/>
      <c r="O33" s="1376"/>
      <c r="P33" s="1378"/>
      <c r="Q33" s="1375">
        <v>2059</v>
      </c>
      <c r="R33" s="1310">
        <v>1514</v>
      </c>
      <c r="S33" s="1310">
        <v>5775</v>
      </c>
      <c r="T33" s="1310">
        <v>3031</v>
      </c>
      <c r="U33" s="1310">
        <v>1764</v>
      </c>
      <c r="V33" s="1310">
        <v>379</v>
      </c>
      <c r="W33" s="1311">
        <v>-2</v>
      </c>
    </row>
    <row r="34" spans="1:23">
      <c r="A34" s="49"/>
      <c r="B34" s="1289">
        <v>1999</v>
      </c>
      <c r="C34" s="1376"/>
      <c r="D34" s="1376"/>
      <c r="E34" s="1376"/>
      <c r="F34" s="1376"/>
      <c r="G34" s="1376"/>
      <c r="H34" s="1376"/>
      <c r="I34" s="1376"/>
      <c r="J34" s="1377"/>
      <c r="K34" s="1376"/>
      <c r="L34" s="1376"/>
      <c r="M34" s="1376"/>
      <c r="N34" s="1376"/>
      <c r="O34" s="1376"/>
      <c r="P34" s="1378"/>
      <c r="Q34" s="1375">
        <v>1967</v>
      </c>
      <c r="R34" s="1310">
        <v>1473</v>
      </c>
      <c r="S34" s="1310">
        <v>5599</v>
      </c>
      <c r="T34" s="1310">
        <v>3022</v>
      </c>
      <c r="U34" s="1310">
        <v>1855</v>
      </c>
      <c r="V34" s="1310">
        <v>403</v>
      </c>
      <c r="W34" s="1311">
        <v>4</v>
      </c>
    </row>
    <row r="35" spans="1:23">
      <c r="A35" s="49"/>
      <c r="B35" s="1289">
        <v>2000</v>
      </c>
      <c r="C35" s="1376"/>
      <c r="D35" s="1376"/>
      <c r="E35" s="1376"/>
      <c r="F35" s="1376"/>
      <c r="G35" s="1376"/>
      <c r="H35" s="1376"/>
      <c r="I35" s="1376"/>
      <c r="J35" s="1377"/>
      <c r="K35" s="1376"/>
      <c r="L35" s="1376"/>
      <c r="M35" s="1376"/>
      <c r="N35" s="1376"/>
      <c r="O35" s="1376"/>
      <c r="P35" s="1378"/>
      <c r="Q35" s="1375">
        <v>2021</v>
      </c>
      <c r="R35" s="1310">
        <v>1550</v>
      </c>
      <c r="S35" s="1310">
        <v>5499</v>
      </c>
      <c r="T35" s="1310">
        <v>2996</v>
      </c>
      <c r="U35" s="1310">
        <v>1851</v>
      </c>
      <c r="V35" s="1310">
        <v>417</v>
      </c>
      <c r="W35" s="1311">
        <v>67</v>
      </c>
    </row>
    <row r="36" spans="1:23">
      <c r="A36" s="49"/>
      <c r="B36" s="1289">
        <v>2001</v>
      </c>
      <c r="C36" s="1376"/>
      <c r="D36" s="1376"/>
      <c r="E36" s="1376"/>
      <c r="F36" s="1376"/>
      <c r="G36" s="1376"/>
      <c r="H36" s="1376"/>
      <c r="I36" s="1376"/>
      <c r="J36" s="1377"/>
      <c r="K36" s="1376"/>
      <c r="L36" s="1376"/>
      <c r="M36" s="1376"/>
      <c r="N36" s="1376"/>
      <c r="O36" s="1376"/>
      <c r="P36" s="1378"/>
      <c r="Q36" s="1375">
        <v>1949</v>
      </c>
      <c r="R36" s="1310">
        <v>1633</v>
      </c>
      <c r="S36" s="1310">
        <v>5577</v>
      </c>
      <c r="T36" s="1310">
        <v>3158</v>
      </c>
      <c r="U36" s="1310">
        <v>1868</v>
      </c>
      <c r="V36" s="1310">
        <v>432</v>
      </c>
      <c r="W36" s="1311">
        <v>61</v>
      </c>
    </row>
    <row r="37" spans="1:23">
      <c r="A37" s="49"/>
      <c r="B37" s="1289">
        <v>2002</v>
      </c>
      <c r="C37" s="1376"/>
      <c r="D37" s="1376"/>
      <c r="E37" s="1376"/>
      <c r="F37" s="1376"/>
      <c r="G37" s="1376"/>
      <c r="H37" s="1376"/>
      <c r="I37" s="1376"/>
      <c r="J37" s="1377"/>
      <c r="K37" s="1376"/>
      <c r="L37" s="1376"/>
      <c r="M37" s="1376"/>
      <c r="N37" s="1376"/>
      <c r="O37" s="1376"/>
      <c r="P37" s="1378"/>
      <c r="Q37" s="1375">
        <v>1927</v>
      </c>
      <c r="R37" s="1310">
        <v>1663</v>
      </c>
      <c r="S37" s="1310">
        <v>5381</v>
      </c>
      <c r="T37" s="1310">
        <v>3157</v>
      </c>
      <c r="U37" s="1310">
        <v>1798</v>
      </c>
      <c r="V37" s="1310">
        <v>455</v>
      </c>
      <c r="W37" s="1311">
        <v>45</v>
      </c>
    </row>
    <row r="38" spans="1:23">
      <c r="A38" s="49"/>
      <c r="B38" s="1289">
        <v>2003</v>
      </c>
      <c r="C38" s="1376"/>
      <c r="D38" s="1376"/>
      <c r="E38" s="1376"/>
      <c r="F38" s="1376"/>
      <c r="G38" s="1376"/>
      <c r="H38" s="1376"/>
      <c r="I38" s="1376"/>
      <c r="J38" s="1377"/>
      <c r="K38" s="1376"/>
      <c r="L38" s="1376"/>
      <c r="M38" s="1376"/>
      <c r="N38" s="1376"/>
      <c r="O38" s="1376"/>
      <c r="P38" s="1378"/>
      <c r="Q38" s="1375">
        <v>2010</v>
      </c>
      <c r="R38" s="1310">
        <v>1639</v>
      </c>
      <c r="S38" s="1310">
        <v>5286</v>
      </c>
      <c r="T38" s="1310">
        <v>3194</v>
      </c>
      <c r="U38" s="1310">
        <v>1801</v>
      </c>
      <c r="V38" s="1310">
        <v>561</v>
      </c>
      <c r="W38" s="1311">
        <v>109</v>
      </c>
    </row>
    <row r="39" spans="1:23">
      <c r="A39" s="49"/>
      <c r="B39" s="1289">
        <v>2004</v>
      </c>
      <c r="C39" s="1376"/>
      <c r="D39" s="1376"/>
      <c r="E39" s="1376"/>
      <c r="F39" s="1376"/>
      <c r="G39" s="1376"/>
      <c r="H39" s="1376"/>
      <c r="I39" s="1376"/>
      <c r="J39" s="1377"/>
      <c r="K39" s="1376"/>
      <c r="L39" s="1376"/>
      <c r="M39" s="1376"/>
      <c r="N39" s="1376"/>
      <c r="O39" s="1376"/>
      <c r="P39" s="1378"/>
      <c r="Q39" s="1375">
        <v>1909</v>
      </c>
      <c r="R39" s="1310">
        <v>1648</v>
      </c>
      <c r="S39" s="1310">
        <v>5214</v>
      </c>
      <c r="T39" s="1310">
        <v>3209</v>
      </c>
      <c r="U39" s="1310">
        <v>1822</v>
      </c>
      <c r="V39" s="1310">
        <v>650</v>
      </c>
      <c r="W39" s="1311">
        <v>139</v>
      </c>
    </row>
    <row r="40" spans="1:23">
      <c r="A40" s="49"/>
      <c r="B40" s="1289">
        <v>2005</v>
      </c>
      <c r="C40" s="1376"/>
      <c r="D40" s="1376"/>
      <c r="E40" s="1376"/>
      <c r="F40" s="1376"/>
      <c r="G40" s="1376"/>
      <c r="H40" s="1376"/>
      <c r="I40" s="1376"/>
      <c r="J40" s="1377"/>
      <c r="K40" s="1376"/>
      <c r="L40" s="1376"/>
      <c r="M40" s="1376"/>
      <c r="N40" s="1376"/>
      <c r="O40" s="1376"/>
      <c r="P40" s="1378"/>
      <c r="Q40" s="1375">
        <v>1808</v>
      </c>
      <c r="R40" s="1310">
        <v>1596</v>
      </c>
      <c r="S40" s="1310">
        <v>5166</v>
      </c>
      <c r="T40" s="1310">
        <v>3261</v>
      </c>
      <c r="U40" s="1310">
        <v>1779</v>
      </c>
      <c r="V40" s="1310">
        <v>769</v>
      </c>
      <c r="W40" s="1311">
        <v>180</v>
      </c>
    </row>
    <row r="41" spans="1:23">
      <c r="A41" s="49"/>
      <c r="B41" s="1289">
        <v>2006</v>
      </c>
      <c r="C41" s="1376"/>
      <c r="D41" s="1376"/>
      <c r="E41" s="1376"/>
      <c r="F41" s="1376"/>
      <c r="G41" s="1376"/>
      <c r="H41" s="1376"/>
      <c r="I41" s="1376"/>
      <c r="J41" s="1377"/>
      <c r="K41" s="1376"/>
      <c r="L41" s="1376"/>
      <c r="M41" s="1376"/>
      <c r="N41" s="1376"/>
      <c r="O41" s="1376"/>
      <c r="P41" s="1378"/>
      <c r="Q41" s="1375">
        <v>1964</v>
      </c>
      <c r="R41" s="1310">
        <v>1576</v>
      </c>
      <c r="S41" s="1310">
        <v>5121</v>
      </c>
      <c r="T41" s="1310">
        <v>3326</v>
      </c>
      <c r="U41" s="1310">
        <v>1826</v>
      </c>
      <c r="V41" s="1310">
        <v>939</v>
      </c>
      <c r="W41" s="1311">
        <v>86</v>
      </c>
    </row>
    <row r="42" spans="1:23">
      <c r="A42" s="49"/>
      <c r="B42" s="1289">
        <v>2007</v>
      </c>
      <c r="C42" s="1376"/>
      <c r="D42" s="1376"/>
      <c r="E42" s="1376"/>
      <c r="F42" s="1376"/>
      <c r="G42" s="1376"/>
      <c r="H42" s="1376"/>
      <c r="I42" s="1376"/>
      <c r="J42" s="1377"/>
      <c r="K42" s="1376"/>
      <c r="L42" s="1376"/>
      <c r="M42" s="1376"/>
      <c r="N42" s="1376"/>
      <c r="O42" s="1376"/>
      <c r="P42" s="1378"/>
      <c r="Q42" s="1375">
        <v>2017</v>
      </c>
      <c r="R42" s="1310">
        <v>1613</v>
      </c>
      <c r="S42" s="1310">
        <v>4626</v>
      </c>
      <c r="T42" s="1310">
        <v>3201</v>
      </c>
      <c r="U42" s="1310">
        <v>1533</v>
      </c>
      <c r="V42" s="1310">
        <v>1117</v>
      </c>
      <c r="W42" s="1311">
        <v>90</v>
      </c>
    </row>
    <row r="43" spans="1:23">
      <c r="A43" s="49"/>
      <c r="B43" s="1289">
        <v>2008</v>
      </c>
      <c r="C43" s="1376"/>
      <c r="D43" s="1376"/>
      <c r="E43" s="1376"/>
      <c r="F43" s="1376"/>
      <c r="G43" s="1376"/>
      <c r="H43" s="1376"/>
      <c r="I43" s="1376"/>
      <c r="J43" s="1377"/>
      <c r="K43" s="1376"/>
      <c r="L43" s="1376"/>
      <c r="M43" s="1376"/>
      <c r="N43" s="1376"/>
      <c r="O43" s="1376"/>
      <c r="P43" s="1378"/>
      <c r="Q43" s="1375">
        <v>1800</v>
      </c>
      <c r="R43" s="1310">
        <v>1554</v>
      </c>
      <c r="S43" s="1310">
        <v>4904</v>
      </c>
      <c r="T43" s="1310">
        <v>3231</v>
      </c>
      <c r="U43" s="1310">
        <v>1623</v>
      </c>
      <c r="V43" s="1310">
        <v>1147</v>
      </c>
      <c r="W43" s="1311">
        <v>121</v>
      </c>
    </row>
    <row r="44" spans="1:23">
      <c r="A44" s="49"/>
      <c r="B44" s="1289">
        <v>2009</v>
      </c>
      <c r="C44" s="1376"/>
      <c r="D44" s="1376"/>
      <c r="E44" s="1376"/>
      <c r="F44" s="1376"/>
      <c r="G44" s="1376"/>
      <c r="H44" s="1376"/>
      <c r="I44" s="1376"/>
      <c r="J44" s="1377"/>
      <c r="K44" s="1376"/>
      <c r="L44" s="1376"/>
      <c r="M44" s="1376"/>
      <c r="N44" s="1376"/>
      <c r="O44" s="1376"/>
      <c r="P44" s="1378"/>
      <c r="Q44" s="1375">
        <v>1496</v>
      </c>
      <c r="R44" s="1310">
        <v>1507</v>
      </c>
      <c r="S44" s="1310">
        <v>4635</v>
      </c>
      <c r="T44" s="1310">
        <v>3047</v>
      </c>
      <c r="U44" s="1310">
        <v>1472</v>
      </c>
      <c r="V44" s="1310">
        <v>1201</v>
      </c>
      <c r="W44" s="1311">
        <v>172</v>
      </c>
    </row>
    <row r="45" spans="1:23">
      <c r="A45" s="49"/>
      <c r="B45" s="1289">
        <v>2010</v>
      </c>
      <c r="C45" s="1376"/>
      <c r="D45" s="1376"/>
      <c r="E45" s="1376"/>
      <c r="F45" s="1376"/>
      <c r="G45" s="1376"/>
      <c r="H45" s="1376"/>
      <c r="I45" s="1376"/>
      <c r="J45" s="1377"/>
      <c r="K45" s="1376"/>
      <c r="L45" s="1376"/>
      <c r="M45" s="1376"/>
      <c r="N45" s="1376"/>
      <c r="O45" s="1376"/>
      <c r="P45" s="1378"/>
      <c r="Q45" s="1375">
        <v>1714</v>
      </c>
      <c r="R45" s="1310">
        <v>1512</v>
      </c>
      <c r="S45" s="1310">
        <v>4684</v>
      </c>
      <c r="T45" s="1310">
        <v>3181</v>
      </c>
      <c r="U45" s="1310">
        <v>1533</v>
      </c>
      <c r="V45" s="1310">
        <v>1413</v>
      </c>
      <c r="W45" s="1311">
        <v>179</v>
      </c>
    </row>
    <row r="46" spans="1:23">
      <c r="A46" s="49"/>
      <c r="B46" s="1289">
        <v>2011</v>
      </c>
      <c r="C46" s="1376"/>
      <c r="D46" s="1376"/>
      <c r="E46" s="1376"/>
      <c r="F46" s="1376"/>
      <c r="G46" s="1376"/>
      <c r="H46" s="1376"/>
      <c r="I46" s="1376"/>
      <c r="J46" s="1377"/>
      <c r="K46" s="1376"/>
      <c r="L46" s="1376"/>
      <c r="M46" s="1376"/>
      <c r="N46" s="1376"/>
      <c r="O46" s="1376"/>
      <c r="P46" s="1378"/>
      <c r="Q46" s="1375">
        <v>1715</v>
      </c>
      <c r="R46" s="1310">
        <v>1564</v>
      </c>
      <c r="S46" s="1310">
        <v>4525</v>
      </c>
      <c r="T46" s="1310">
        <v>2923</v>
      </c>
      <c r="U46" s="1310">
        <v>1178</v>
      </c>
      <c r="V46" s="1310">
        <v>1463</v>
      </c>
      <c r="W46" s="1311">
        <v>232</v>
      </c>
    </row>
    <row r="47" spans="1:23">
      <c r="A47" s="49"/>
      <c r="B47" s="1289">
        <v>2012</v>
      </c>
      <c r="C47" s="1376"/>
      <c r="D47" s="1376"/>
      <c r="E47" s="1376"/>
      <c r="F47" s="1376"/>
      <c r="G47" s="1376"/>
      <c r="H47" s="1376"/>
      <c r="I47" s="1376"/>
      <c r="J47" s="1377"/>
      <c r="K47" s="1376"/>
      <c r="L47" s="1376"/>
      <c r="M47" s="1376"/>
      <c r="N47" s="1376"/>
      <c r="O47" s="1376"/>
      <c r="P47" s="1378"/>
      <c r="Q47" s="1375">
        <v>1725</v>
      </c>
      <c r="R47" s="1310">
        <v>1645</v>
      </c>
      <c r="S47" s="1310">
        <v>4527</v>
      </c>
      <c r="T47" s="1310">
        <v>2933</v>
      </c>
      <c r="U47" s="1310">
        <v>1085</v>
      </c>
      <c r="V47" s="1310">
        <v>1385</v>
      </c>
      <c r="W47" s="1311">
        <v>148</v>
      </c>
    </row>
    <row r="48" spans="1:23">
      <c r="A48" s="49"/>
      <c r="B48" s="1289">
        <v>2013</v>
      </c>
      <c r="C48" s="1376"/>
      <c r="D48" s="1376"/>
      <c r="E48" s="1376"/>
      <c r="F48" s="1376"/>
      <c r="G48" s="1376"/>
      <c r="H48" s="1376"/>
      <c r="I48" s="1376"/>
      <c r="J48" s="1377"/>
      <c r="K48" s="1376"/>
      <c r="L48" s="1376"/>
      <c r="M48" s="1376"/>
      <c r="N48" s="1376"/>
      <c r="O48" s="1376"/>
      <c r="P48" s="1378"/>
      <c r="Q48" s="1375">
        <v>1840</v>
      </c>
      <c r="R48" s="1310">
        <v>1629</v>
      </c>
      <c r="S48" s="1310">
        <v>4628</v>
      </c>
      <c r="T48" s="1310">
        <v>3074</v>
      </c>
      <c r="U48" s="1310">
        <v>1061</v>
      </c>
      <c r="V48" s="1310">
        <v>1499</v>
      </c>
      <c r="W48" s="1311">
        <v>92</v>
      </c>
    </row>
    <row r="49" spans="1:23">
      <c r="A49" s="49"/>
      <c r="B49" s="1289">
        <v>2014</v>
      </c>
      <c r="C49" s="1376"/>
      <c r="D49" s="1376"/>
      <c r="E49" s="1376"/>
      <c r="F49" s="1376"/>
      <c r="G49" s="1376"/>
      <c r="H49" s="1376"/>
      <c r="I49" s="1376"/>
      <c r="J49" s="1377"/>
      <c r="K49" s="1376"/>
      <c r="L49" s="1376"/>
      <c r="M49" s="1376"/>
      <c r="N49" s="1376"/>
      <c r="O49" s="1376"/>
      <c r="P49" s="1378"/>
      <c r="Q49" s="1375">
        <v>1759</v>
      </c>
      <c r="R49" s="1310">
        <v>1574</v>
      </c>
      <c r="S49" s="1310">
        <v>4493</v>
      </c>
      <c r="T49" s="1310">
        <v>2672</v>
      </c>
      <c r="U49" s="1310">
        <v>1060</v>
      </c>
      <c r="V49" s="1310">
        <v>1519</v>
      </c>
      <c r="W49" s="1311">
        <v>104</v>
      </c>
    </row>
    <row r="50" spans="1:23">
      <c r="A50" s="49"/>
      <c r="B50" s="1302">
        <v>2015</v>
      </c>
      <c r="C50" s="1379"/>
      <c r="D50" s="1379"/>
      <c r="E50" s="1379"/>
      <c r="F50" s="1379"/>
      <c r="G50" s="1379"/>
      <c r="H50" s="1379"/>
      <c r="I50" s="1379"/>
      <c r="J50" s="1380"/>
      <c r="K50" s="1379"/>
      <c r="L50" s="1379"/>
      <c r="M50" s="1379"/>
      <c r="N50" s="1379"/>
      <c r="O50" s="1379"/>
      <c r="P50" s="1381"/>
      <c r="Q50" s="1382">
        <v>1718</v>
      </c>
      <c r="R50" s="1313">
        <v>1565</v>
      </c>
      <c r="S50" s="1313">
        <v>4472</v>
      </c>
      <c r="T50" s="1313">
        <v>2812</v>
      </c>
      <c r="U50" s="1313">
        <v>1001</v>
      </c>
      <c r="V50" s="1313">
        <v>1668</v>
      </c>
      <c r="W50" s="1314">
        <v>56</v>
      </c>
    </row>
    <row r="51" spans="1:23">
      <c r="B51" s="326"/>
    </row>
    <row r="52" spans="1:23">
      <c r="B52" s="326"/>
    </row>
    <row r="53" spans="1:23">
      <c r="B53" s="326"/>
    </row>
    <row r="54" spans="1:23">
      <c r="B54" s="326"/>
    </row>
    <row r="55" spans="1:23">
      <c r="B55" s="326"/>
    </row>
    <row r="56" spans="1:23">
      <c r="B56" s="326"/>
    </row>
    <row r="57" spans="1:23">
      <c r="B57" s="326"/>
    </row>
    <row r="58" spans="1:23">
      <c r="B58" s="326"/>
    </row>
    <row r="59" spans="1:23">
      <c r="B59" s="326"/>
    </row>
    <row r="60" spans="1:23">
      <c r="B60" s="326"/>
    </row>
    <row r="61" spans="1:23">
      <c r="B61" s="326"/>
    </row>
  </sheetData>
  <mergeCells count="3">
    <mergeCell ref="C3:I3"/>
    <mergeCell ref="J3:P3"/>
    <mergeCell ref="Q3:W3"/>
  </mergeCells>
  <pageMargins left="0.7" right="0.7" top="0.78740157499999996" bottom="0.78740157499999996"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dimension ref="A1:D11"/>
  <sheetViews>
    <sheetView workbookViewId="0">
      <selection activeCell="A19" sqref="A19"/>
    </sheetView>
  </sheetViews>
  <sheetFormatPr baseColWidth="10" defaultRowHeight="12.75"/>
  <cols>
    <col min="1" max="1" width="11.42578125" style="341"/>
    <col min="2" max="2" width="50.140625" style="341" customWidth="1"/>
    <col min="3" max="16384" width="11.42578125" style="341"/>
  </cols>
  <sheetData>
    <row r="1" spans="1:4" ht="15">
      <c r="A1" s="128" t="s">
        <v>442</v>
      </c>
    </row>
    <row r="2" spans="1:4">
      <c r="A2" s="638"/>
      <c r="B2" s="638"/>
      <c r="C2" s="638"/>
      <c r="D2" s="638"/>
    </row>
    <row r="3" spans="1:4">
      <c r="A3" s="638"/>
      <c r="B3" s="640"/>
      <c r="C3" s="847" t="s">
        <v>443</v>
      </c>
      <c r="D3" s="812" t="s">
        <v>784</v>
      </c>
    </row>
    <row r="4" spans="1:4">
      <c r="A4" s="638"/>
      <c r="B4" s="818" t="s">
        <v>444</v>
      </c>
      <c r="C4" s="675">
        <v>213.7</v>
      </c>
      <c r="D4" s="848">
        <v>0.9</v>
      </c>
    </row>
    <row r="5" spans="1:4">
      <c r="A5" s="638"/>
      <c r="B5" s="841" t="s">
        <v>445</v>
      </c>
      <c r="C5" s="667">
        <v>384.6</v>
      </c>
      <c r="D5" s="849">
        <v>1.7</v>
      </c>
    </row>
    <row r="6" spans="1:4">
      <c r="A6" s="638"/>
      <c r="B6" s="818" t="s">
        <v>446</v>
      </c>
      <c r="C6" s="675">
        <v>69</v>
      </c>
      <c r="D6" s="848">
        <v>0.3</v>
      </c>
    </row>
    <row r="7" spans="1:4">
      <c r="A7" s="638"/>
      <c r="B7" s="841" t="s">
        <v>447</v>
      </c>
      <c r="C7" s="667">
        <v>209.7</v>
      </c>
      <c r="D7" s="849">
        <v>0.9</v>
      </c>
    </row>
    <row r="8" spans="1:4">
      <c r="A8" s="638"/>
      <c r="B8" s="824" t="s">
        <v>50</v>
      </c>
      <c r="C8" s="678">
        <v>877</v>
      </c>
      <c r="D8" s="850">
        <v>3.9</v>
      </c>
    </row>
    <row r="9" spans="1:4">
      <c r="A9" s="638"/>
      <c r="B9" s="638"/>
      <c r="C9" s="638"/>
      <c r="D9" s="638"/>
    </row>
    <row r="10" spans="1:4">
      <c r="A10" s="638" t="s">
        <v>558</v>
      </c>
      <c r="B10" s="638"/>
      <c r="C10" s="638"/>
      <c r="D10" s="638"/>
    </row>
    <row r="11" spans="1:4">
      <c r="A11" s="638"/>
      <c r="B11" s="638"/>
      <c r="C11" s="638"/>
      <c r="D11" s="638"/>
    </row>
  </sheetData>
  <pageMargins left="0.7" right="0.7" top="0.78740157499999996" bottom="0.78740157499999996"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0"/>
  <dimension ref="A1:M23"/>
  <sheetViews>
    <sheetView workbookViewId="0">
      <selection activeCell="A19" sqref="A19"/>
    </sheetView>
  </sheetViews>
  <sheetFormatPr baseColWidth="10" defaultRowHeight="12.75"/>
  <cols>
    <col min="1" max="1" width="8" style="341" customWidth="1"/>
    <col min="2" max="2" width="42.5703125" style="341" customWidth="1"/>
    <col min="3" max="16384" width="11.42578125" style="341"/>
  </cols>
  <sheetData>
    <row r="1" spans="1:13" ht="15">
      <c r="A1" s="128" t="s">
        <v>465</v>
      </c>
    </row>
    <row r="2" spans="1:13">
      <c r="A2" s="638"/>
      <c r="B2" s="638"/>
      <c r="C2" s="638"/>
      <c r="D2" s="638"/>
      <c r="E2" s="638"/>
      <c r="F2" s="638"/>
      <c r="G2" s="638"/>
      <c r="H2" s="638"/>
    </row>
    <row r="3" spans="1:13">
      <c r="A3" s="638"/>
      <c r="B3" s="640"/>
      <c r="C3" s="1649" t="s">
        <v>448</v>
      </c>
      <c r="D3" s="1650"/>
      <c r="E3" s="1649" t="s">
        <v>449</v>
      </c>
      <c r="F3" s="1650"/>
      <c r="G3" s="638"/>
      <c r="H3" s="638"/>
    </row>
    <row r="4" spans="1:13">
      <c r="A4" s="638"/>
      <c r="B4" s="642"/>
      <c r="C4" s="828" t="s">
        <v>443</v>
      </c>
      <c r="D4" s="829" t="s">
        <v>450</v>
      </c>
      <c r="E4" s="828" t="s">
        <v>443</v>
      </c>
      <c r="F4" s="829" t="s">
        <v>450</v>
      </c>
      <c r="G4" s="638"/>
      <c r="H4" s="638"/>
      <c r="L4" s="342"/>
      <c r="M4" s="342"/>
    </row>
    <row r="5" spans="1:13">
      <c r="A5" s="638"/>
      <c r="B5" s="818" t="s">
        <v>451</v>
      </c>
      <c r="C5" s="657">
        <v>75.099999999999994</v>
      </c>
      <c r="D5" s="830">
        <v>7.0000000000000007E-2</v>
      </c>
      <c r="E5" s="675">
        <v>54.3</v>
      </c>
      <c r="F5" s="830">
        <v>0.15</v>
      </c>
      <c r="G5" s="638"/>
      <c r="H5" s="638"/>
      <c r="L5" s="342"/>
      <c r="M5" s="342"/>
    </row>
    <row r="6" spans="1:13">
      <c r="A6" s="638"/>
      <c r="B6" s="818" t="s">
        <v>452</v>
      </c>
      <c r="C6" s="657">
        <v>321.3</v>
      </c>
      <c r="D6" s="830">
        <v>0.28999999999999998</v>
      </c>
      <c r="E6" s="675">
        <v>60.3</v>
      </c>
      <c r="F6" s="830">
        <v>0.17</v>
      </c>
      <c r="G6" s="638"/>
      <c r="H6" s="638"/>
      <c r="L6" s="342"/>
      <c r="M6" s="342"/>
    </row>
    <row r="7" spans="1:13">
      <c r="A7" s="638"/>
      <c r="B7" s="831" t="s">
        <v>453</v>
      </c>
      <c r="C7" s="832">
        <v>253.3</v>
      </c>
      <c r="D7" s="833">
        <v>0.23</v>
      </c>
      <c r="E7" s="834" t="s">
        <v>30</v>
      </c>
      <c r="F7" s="835" t="s">
        <v>30</v>
      </c>
      <c r="G7" s="638"/>
      <c r="H7" s="638"/>
      <c r="L7" s="342"/>
      <c r="M7" s="342"/>
    </row>
    <row r="8" spans="1:13">
      <c r="A8" s="638"/>
      <c r="B8" s="836" t="s">
        <v>454</v>
      </c>
      <c r="C8" s="837">
        <v>68</v>
      </c>
      <c r="D8" s="838">
        <v>0.06</v>
      </c>
      <c r="E8" s="839" t="s">
        <v>30</v>
      </c>
      <c r="F8" s="840" t="s">
        <v>30</v>
      </c>
      <c r="G8" s="638"/>
      <c r="H8" s="638"/>
      <c r="J8" s="343"/>
      <c r="L8" s="342"/>
      <c r="M8" s="342"/>
    </row>
    <row r="9" spans="1:13">
      <c r="A9" s="638"/>
      <c r="B9" s="841" t="s">
        <v>445</v>
      </c>
      <c r="C9" s="667">
        <v>322</v>
      </c>
      <c r="D9" s="842">
        <v>0.28999999999999998</v>
      </c>
      <c r="E9" s="667">
        <v>120</v>
      </c>
      <c r="F9" s="842">
        <v>0.33</v>
      </c>
      <c r="G9" s="638"/>
      <c r="H9" s="638"/>
      <c r="L9" s="342"/>
      <c r="M9" s="342"/>
    </row>
    <row r="10" spans="1:13">
      <c r="A10" s="638"/>
      <c r="B10" s="818" t="s">
        <v>455</v>
      </c>
      <c r="C10" s="657">
        <v>225.8</v>
      </c>
      <c r="D10" s="830">
        <v>0.2</v>
      </c>
      <c r="E10" s="675">
        <v>51</v>
      </c>
      <c r="F10" s="830">
        <v>0.14000000000000001</v>
      </c>
      <c r="G10" s="638"/>
      <c r="H10" s="638"/>
      <c r="L10" s="342"/>
      <c r="M10" s="342"/>
    </row>
    <row r="11" spans="1:13">
      <c r="A11" s="638"/>
      <c r="B11" s="831" t="s">
        <v>456</v>
      </c>
      <c r="C11" s="832">
        <v>94.8</v>
      </c>
      <c r="D11" s="833">
        <v>0.08</v>
      </c>
      <c r="E11" s="834" t="s">
        <v>30</v>
      </c>
      <c r="F11" s="835" t="s">
        <v>30</v>
      </c>
      <c r="G11" s="638"/>
      <c r="H11" s="638"/>
      <c r="L11" s="342"/>
      <c r="M11" s="342"/>
    </row>
    <row r="12" spans="1:13">
      <c r="A12" s="638"/>
      <c r="B12" s="836" t="s">
        <v>457</v>
      </c>
      <c r="C12" s="837">
        <v>131</v>
      </c>
      <c r="D12" s="838">
        <v>0.12</v>
      </c>
      <c r="E12" s="839" t="s">
        <v>30</v>
      </c>
      <c r="F12" s="840" t="s">
        <v>30</v>
      </c>
      <c r="G12" s="638"/>
      <c r="H12" s="638"/>
      <c r="L12" s="342"/>
      <c r="M12" s="342"/>
    </row>
    <row r="13" spans="1:13">
      <c r="A13" s="638"/>
      <c r="B13" s="841" t="s">
        <v>458</v>
      </c>
      <c r="C13" s="664">
        <v>176.1</v>
      </c>
      <c r="D13" s="842">
        <v>0.16</v>
      </c>
      <c r="E13" s="667">
        <v>74.099999999999994</v>
      </c>
      <c r="F13" s="842">
        <v>0.21</v>
      </c>
      <c r="G13" s="638"/>
      <c r="H13" s="638"/>
      <c r="L13" s="342"/>
      <c r="M13" s="342"/>
    </row>
    <row r="14" spans="1:13">
      <c r="A14" s="638"/>
      <c r="B14" s="843" t="s">
        <v>50</v>
      </c>
      <c r="C14" s="844">
        <v>1120.3</v>
      </c>
      <c r="D14" s="845">
        <v>1</v>
      </c>
      <c r="E14" s="846">
        <v>359.7</v>
      </c>
      <c r="F14" s="845">
        <v>1</v>
      </c>
      <c r="G14" s="638"/>
      <c r="H14" s="638"/>
      <c r="I14" s="344"/>
    </row>
    <row r="15" spans="1:13">
      <c r="A15" s="638"/>
      <c r="B15" s="638"/>
      <c r="C15" s="638"/>
      <c r="D15" s="638"/>
      <c r="E15" s="638"/>
      <c r="F15" s="638"/>
      <c r="G15" s="638"/>
      <c r="H15" s="638"/>
    </row>
    <row r="16" spans="1:13">
      <c r="A16" s="638" t="s">
        <v>557</v>
      </c>
      <c r="B16" s="638"/>
      <c r="C16" s="638"/>
      <c r="D16" s="638"/>
      <c r="E16" s="638"/>
      <c r="F16" s="638"/>
      <c r="G16" s="638"/>
      <c r="H16" s="638"/>
    </row>
    <row r="17" spans="1:8">
      <c r="A17" s="638"/>
      <c r="B17" s="638"/>
      <c r="C17" s="638"/>
      <c r="D17" s="638"/>
      <c r="E17" s="638"/>
      <c r="F17" s="638"/>
      <c r="G17" s="638"/>
      <c r="H17" s="638"/>
    </row>
    <row r="18" spans="1:8">
      <c r="A18" s="638"/>
      <c r="B18" s="638"/>
      <c r="C18" s="638"/>
      <c r="D18" s="638"/>
      <c r="E18" s="638"/>
      <c r="F18" s="638"/>
      <c r="G18" s="638"/>
      <c r="H18" s="638"/>
    </row>
    <row r="19" spans="1:8">
      <c r="A19" s="638"/>
      <c r="B19" s="638"/>
      <c r="C19" s="638"/>
      <c r="D19" s="638"/>
      <c r="E19" s="638"/>
      <c r="F19" s="638"/>
      <c r="G19" s="638"/>
      <c r="H19" s="638"/>
    </row>
    <row r="20" spans="1:8">
      <c r="A20" s="638"/>
      <c r="B20" s="638"/>
      <c r="C20" s="638"/>
      <c r="D20" s="638"/>
      <c r="E20" s="638"/>
      <c r="F20" s="638"/>
      <c r="G20" s="638"/>
      <c r="H20" s="638"/>
    </row>
    <row r="21" spans="1:8">
      <c r="A21" s="638"/>
      <c r="B21" s="638"/>
      <c r="C21" s="638"/>
      <c r="D21" s="638"/>
      <c r="E21" s="638"/>
      <c r="F21" s="638"/>
      <c r="G21" s="638"/>
      <c r="H21" s="638"/>
    </row>
    <row r="22" spans="1:8">
      <c r="A22" s="638"/>
      <c r="B22" s="638"/>
      <c r="C22" s="638"/>
      <c r="D22" s="638"/>
      <c r="E22" s="638"/>
      <c r="F22" s="638"/>
      <c r="G22" s="638"/>
      <c r="H22" s="638"/>
    </row>
    <row r="23" spans="1:8">
      <c r="A23" s="638"/>
      <c r="B23" s="638"/>
      <c r="C23" s="638"/>
      <c r="D23" s="638"/>
      <c r="E23" s="638"/>
      <c r="F23" s="638"/>
      <c r="G23" s="638"/>
      <c r="H23" s="638"/>
    </row>
  </sheetData>
  <mergeCells count="2">
    <mergeCell ref="C3:D3"/>
    <mergeCell ref="E3:F3"/>
  </mergeCells>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9"/>
  <dimension ref="A1:G26"/>
  <sheetViews>
    <sheetView workbookViewId="0">
      <selection activeCell="A19" sqref="A19"/>
    </sheetView>
  </sheetViews>
  <sheetFormatPr baseColWidth="10" defaultRowHeight="12.75"/>
  <cols>
    <col min="1" max="1" width="11.42578125" style="341"/>
    <col min="2" max="2" width="42.5703125" style="341" customWidth="1"/>
    <col min="3" max="16384" width="11.42578125" style="341"/>
  </cols>
  <sheetData>
    <row r="1" spans="1:7" ht="15">
      <c r="A1" s="128" t="s">
        <v>459</v>
      </c>
    </row>
    <row r="2" spans="1:7">
      <c r="A2" s="638"/>
      <c r="B2" s="638"/>
      <c r="C2" s="638"/>
      <c r="D2" s="638"/>
      <c r="E2" s="638"/>
      <c r="F2" s="638"/>
      <c r="G2" s="638"/>
    </row>
    <row r="3" spans="1:7">
      <c r="A3" s="638"/>
      <c r="B3" s="640"/>
      <c r="C3" s="811" t="s">
        <v>450</v>
      </c>
      <c r="D3" s="812" t="s">
        <v>438</v>
      </c>
      <c r="E3" s="638"/>
      <c r="F3" s="638"/>
      <c r="G3" s="638"/>
    </row>
    <row r="4" spans="1:7">
      <c r="A4" s="638"/>
      <c r="B4" s="642"/>
      <c r="C4" s="813"/>
      <c r="D4" s="814" t="s">
        <v>784</v>
      </c>
      <c r="E4" s="638"/>
      <c r="F4" s="638"/>
      <c r="G4" s="638"/>
    </row>
    <row r="5" spans="1:7">
      <c r="A5" s="638"/>
      <c r="B5" s="815" t="s">
        <v>460</v>
      </c>
      <c r="C5" s="816">
        <v>0.16</v>
      </c>
      <c r="D5" s="817">
        <v>1</v>
      </c>
      <c r="E5" s="638"/>
      <c r="F5" s="638"/>
      <c r="G5" s="638"/>
    </row>
    <row r="6" spans="1:7">
      <c r="A6" s="638"/>
      <c r="B6" s="818" t="s">
        <v>401</v>
      </c>
      <c r="C6" s="819">
        <v>0.51</v>
      </c>
      <c r="D6" s="676">
        <v>3.2</v>
      </c>
      <c r="E6" s="638"/>
      <c r="F6" s="638"/>
      <c r="G6" s="638"/>
    </row>
    <row r="7" spans="1:7">
      <c r="A7" s="638"/>
      <c r="B7" s="820" t="s">
        <v>461</v>
      </c>
      <c r="C7" s="821">
        <v>0.23</v>
      </c>
      <c r="D7" s="668">
        <v>1.4</v>
      </c>
      <c r="E7" s="638"/>
      <c r="F7" s="638"/>
      <c r="G7" s="638"/>
    </row>
    <row r="8" spans="1:7">
      <c r="A8" s="638"/>
      <c r="B8" s="820" t="s">
        <v>462</v>
      </c>
      <c r="C8" s="821">
        <v>0.28999999999999998</v>
      </c>
      <c r="D8" s="668">
        <v>1.8</v>
      </c>
      <c r="E8" s="638"/>
      <c r="F8" s="638"/>
      <c r="G8" s="638"/>
    </row>
    <row r="9" spans="1:7">
      <c r="A9" s="638"/>
      <c r="B9" s="818" t="s">
        <v>402</v>
      </c>
      <c r="C9" s="819">
        <v>0.24</v>
      </c>
      <c r="D9" s="676">
        <v>1.5</v>
      </c>
      <c r="E9" s="638"/>
      <c r="F9" s="638"/>
      <c r="G9" s="638"/>
    </row>
    <row r="10" spans="1:7">
      <c r="A10" s="638"/>
      <c r="B10" s="820" t="s">
        <v>457</v>
      </c>
      <c r="C10" s="821">
        <v>0.12</v>
      </c>
      <c r="D10" s="668">
        <v>0.7</v>
      </c>
      <c r="E10" s="638"/>
      <c r="F10" s="638"/>
      <c r="G10" s="638"/>
    </row>
    <row r="11" spans="1:7">
      <c r="A11" s="638"/>
      <c r="B11" s="820" t="s">
        <v>454</v>
      </c>
      <c r="C11" s="821">
        <v>0.06</v>
      </c>
      <c r="D11" s="668">
        <v>0.4</v>
      </c>
      <c r="E11" s="638"/>
      <c r="F11" s="638"/>
      <c r="G11" s="638"/>
    </row>
    <row r="12" spans="1:7">
      <c r="A12" s="638"/>
      <c r="B12" s="822" t="s">
        <v>463</v>
      </c>
      <c r="C12" s="823">
        <v>7.0000000000000007E-2</v>
      </c>
      <c r="D12" s="679">
        <v>0.4</v>
      </c>
      <c r="E12" s="638"/>
      <c r="F12" s="638"/>
      <c r="G12" s="638"/>
    </row>
    <row r="13" spans="1:7">
      <c r="A13" s="638"/>
      <c r="B13" s="824" t="s">
        <v>464</v>
      </c>
      <c r="C13" s="823">
        <v>0.08</v>
      </c>
      <c r="D13" s="679">
        <v>0.5</v>
      </c>
      <c r="E13" s="638"/>
      <c r="F13" s="638"/>
      <c r="G13" s="638"/>
    </row>
    <row r="14" spans="1:7">
      <c r="A14" s="638"/>
      <c r="B14" s="825" t="s">
        <v>50</v>
      </c>
      <c r="C14" s="826">
        <v>1</v>
      </c>
      <c r="D14" s="827">
        <v>6.2</v>
      </c>
      <c r="E14" s="638"/>
      <c r="F14" s="638"/>
      <c r="G14" s="638"/>
    </row>
    <row r="15" spans="1:7">
      <c r="A15" s="638"/>
      <c r="B15" s="638"/>
      <c r="C15" s="638"/>
      <c r="D15" s="638"/>
      <c r="E15" s="638"/>
      <c r="F15" s="638"/>
      <c r="G15" s="638"/>
    </row>
    <row r="16" spans="1:7">
      <c r="A16" s="638" t="s">
        <v>556</v>
      </c>
      <c r="B16" s="638"/>
      <c r="C16" s="638"/>
      <c r="D16" s="638"/>
      <c r="E16" s="638"/>
      <c r="F16" s="638"/>
      <c r="G16" s="638"/>
    </row>
    <row r="17" spans="1:7">
      <c r="A17" s="638"/>
      <c r="B17" s="638"/>
      <c r="C17" s="638"/>
      <c r="D17" s="638"/>
      <c r="E17" s="638"/>
      <c r="F17" s="638"/>
      <c r="G17" s="638"/>
    </row>
    <row r="18" spans="1:7">
      <c r="A18" s="638"/>
      <c r="B18" s="638"/>
      <c r="C18" s="638"/>
      <c r="D18" s="638"/>
      <c r="E18" s="638"/>
      <c r="F18" s="638"/>
      <c r="G18" s="638"/>
    </row>
    <row r="19" spans="1:7">
      <c r="A19" s="638"/>
      <c r="B19" s="638"/>
      <c r="C19" s="638"/>
      <c r="D19" s="638"/>
      <c r="E19" s="638"/>
      <c r="F19" s="638"/>
      <c r="G19" s="638"/>
    </row>
    <row r="20" spans="1:7">
      <c r="A20" s="638"/>
      <c r="B20" s="638"/>
      <c r="C20" s="638"/>
      <c r="D20" s="638"/>
      <c r="E20" s="638"/>
      <c r="F20" s="638"/>
      <c r="G20" s="638"/>
    </row>
    <row r="21" spans="1:7">
      <c r="A21" s="638"/>
      <c r="B21" s="638"/>
      <c r="C21" s="638"/>
      <c r="D21" s="638"/>
      <c r="E21" s="638"/>
      <c r="F21" s="638"/>
      <c r="G21" s="638"/>
    </row>
    <row r="22" spans="1:7">
      <c r="A22" s="638"/>
      <c r="B22" s="638"/>
      <c r="C22" s="638"/>
      <c r="D22" s="638"/>
      <c r="E22" s="638"/>
      <c r="F22" s="638"/>
      <c r="G22" s="638"/>
    </row>
    <row r="23" spans="1:7">
      <c r="A23" s="638"/>
      <c r="B23" s="638"/>
      <c r="C23" s="638"/>
      <c r="D23" s="638"/>
      <c r="E23" s="638"/>
      <c r="F23" s="638"/>
      <c r="G23" s="638"/>
    </row>
    <row r="24" spans="1:7">
      <c r="A24" s="638"/>
      <c r="B24" s="638"/>
      <c r="C24" s="638"/>
      <c r="D24" s="638"/>
      <c r="E24" s="638"/>
      <c r="F24" s="638"/>
      <c r="G24" s="638"/>
    </row>
    <row r="25" spans="1:7">
      <c r="A25" s="638"/>
      <c r="B25" s="638"/>
      <c r="C25" s="638"/>
      <c r="D25" s="638"/>
      <c r="E25" s="638"/>
      <c r="F25" s="638"/>
      <c r="G25" s="638"/>
    </row>
    <row r="26" spans="1:7">
      <c r="A26" s="638"/>
      <c r="B26" s="638"/>
      <c r="C26" s="638"/>
      <c r="D26" s="638"/>
      <c r="E26" s="638"/>
      <c r="F26" s="638"/>
      <c r="G26" s="638"/>
    </row>
  </sheetData>
  <pageMargins left="0.7" right="0.7" top="0.78740157499999996" bottom="0.78740157499999996"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1"/>
  <dimension ref="A1:J14"/>
  <sheetViews>
    <sheetView zoomScaleNormal="100" workbookViewId="0">
      <selection activeCell="A19" sqref="A19"/>
    </sheetView>
  </sheetViews>
  <sheetFormatPr baseColWidth="10" defaultRowHeight="15"/>
  <cols>
    <col min="1" max="1" width="11.42578125" style="345"/>
    <col min="2" max="2" width="20.28515625" style="345" customWidth="1"/>
    <col min="3" max="4" width="11.42578125" style="345" customWidth="1"/>
    <col min="5" max="5" width="12.28515625" style="345" customWidth="1"/>
    <col min="6" max="6" width="9.140625" style="345" customWidth="1"/>
    <col min="7" max="7" width="10" style="345" customWidth="1"/>
    <col min="8" max="16384" width="11.42578125" style="345"/>
  </cols>
  <sheetData>
    <row r="1" spans="1:10">
      <c r="A1" s="128" t="s">
        <v>466</v>
      </c>
    </row>
    <row r="2" spans="1:10" s="346" customFormat="1">
      <c r="A2" s="789"/>
      <c r="B2" s="790"/>
      <c r="C2" s="790"/>
      <c r="D2" s="790"/>
      <c r="E2" s="790"/>
      <c r="F2" s="790"/>
      <c r="G2" s="790"/>
      <c r="H2" s="790"/>
      <c r="I2" s="790"/>
      <c r="J2" s="790"/>
    </row>
    <row r="3" spans="1:10">
      <c r="A3" s="708"/>
      <c r="B3" s="791"/>
      <c r="C3" s="792" t="s">
        <v>52</v>
      </c>
      <c r="D3" s="1651" t="s">
        <v>467</v>
      </c>
      <c r="E3" s="1651"/>
      <c r="F3" s="1651" t="s">
        <v>468</v>
      </c>
      <c r="G3" s="1652"/>
      <c r="H3" s="708"/>
      <c r="I3" s="708"/>
      <c r="J3" s="708"/>
    </row>
    <row r="4" spans="1:10">
      <c r="A4" s="708"/>
      <c r="B4" s="728"/>
      <c r="C4" s="793">
        <v>2014</v>
      </c>
      <c r="D4" s="794" t="s">
        <v>469</v>
      </c>
      <c r="E4" s="794" t="s">
        <v>470</v>
      </c>
      <c r="F4" s="1653" t="s">
        <v>470</v>
      </c>
      <c r="G4" s="1654"/>
      <c r="H4" s="708"/>
      <c r="I4" s="708"/>
      <c r="J4" s="708"/>
    </row>
    <row r="5" spans="1:10">
      <c r="A5" s="708"/>
      <c r="B5" s="728"/>
      <c r="C5" s="795" t="s">
        <v>47</v>
      </c>
      <c r="D5" s="796" t="s">
        <v>782</v>
      </c>
      <c r="E5" s="796" t="s">
        <v>783</v>
      </c>
      <c r="F5" s="729" t="s">
        <v>471</v>
      </c>
      <c r="G5" s="730" t="s">
        <v>784</v>
      </c>
      <c r="H5" s="708"/>
      <c r="I5" s="708"/>
      <c r="J5" s="708"/>
    </row>
    <row r="6" spans="1:10">
      <c r="A6" s="708"/>
      <c r="B6" s="797" t="s">
        <v>18</v>
      </c>
      <c r="C6" s="798">
        <v>93.6</v>
      </c>
      <c r="D6" s="799">
        <v>3.15</v>
      </c>
      <c r="E6" s="800">
        <v>34</v>
      </c>
      <c r="F6" s="799">
        <v>1.35</v>
      </c>
      <c r="G6" s="775">
        <v>0.56000000000000005</v>
      </c>
      <c r="H6" s="708"/>
      <c r="I6" s="708"/>
      <c r="J6" s="708"/>
    </row>
    <row r="7" spans="1:10">
      <c r="A7" s="708"/>
      <c r="B7" s="801" t="s">
        <v>19</v>
      </c>
      <c r="C7" s="802">
        <v>62.5</v>
      </c>
      <c r="D7" s="803">
        <v>1.31</v>
      </c>
      <c r="E7" s="744">
        <v>21</v>
      </c>
      <c r="F7" s="803">
        <v>0.84</v>
      </c>
      <c r="G7" s="778">
        <v>0.35</v>
      </c>
      <c r="H7" s="708"/>
      <c r="I7" s="708"/>
      <c r="J7" s="708"/>
    </row>
    <row r="8" spans="1:10">
      <c r="A8" s="708"/>
      <c r="B8" s="801" t="s">
        <v>20</v>
      </c>
      <c r="C8" s="802">
        <v>18.899999999999999</v>
      </c>
      <c r="D8" s="803">
        <v>0.4</v>
      </c>
      <c r="E8" s="744">
        <v>21</v>
      </c>
      <c r="F8" s="803">
        <v>0.84</v>
      </c>
      <c r="G8" s="778">
        <v>0.35</v>
      </c>
      <c r="H8" s="708"/>
      <c r="I8" s="708"/>
      <c r="J8" s="708"/>
    </row>
    <row r="9" spans="1:10">
      <c r="A9" s="708"/>
      <c r="B9" s="804" t="s">
        <v>62</v>
      </c>
      <c r="C9" s="805">
        <v>1.8</v>
      </c>
      <c r="D9" s="806">
        <v>0.04</v>
      </c>
      <c r="E9" s="746">
        <v>21</v>
      </c>
      <c r="F9" s="803">
        <v>0.84</v>
      </c>
      <c r="G9" s="778">
        <v>0.35</v>
      </c>
      <c r="H9" s="708"/>
      <c r="I9" s="708"/>
      <c r="J9" s="708"/>
    </row>
    <row r="10" spans="1:10">
      <c r="A10" s="708"/>
      <c r="B10" s="804" t="s">
        <v>50</v>
      </c>
      <c r="C10" s="807">
        <v>176.8</v>
      </c>
      <c r="D10" s="808">
        <v>4.9000000000000004</v>
      </c>
      <c r="E10" s="809">
        <v>28</v>
      </c>
      <c r="F10" s="808">
        <v>1.1100000000000001</v>
      </c>
      <c r="G10" s="810">
        <v>0.46</v>
      </c>
      <c r="H10" s="708"/>
      <c r="I10" s="708"/>
      <c r="J10" s="708"/>
    </row>
    <row r="11" spans="1:10">
      <c r="A11" s="708"/>
      <c r="B11" s="708"/>
      <c r="C11" s="708"/>
      <c r="D11" s="708"/>
      <c r="E11" s="708"/>
      <c r="F11" s="708"/>
      <c r="G11" s="708"/>
      <c r="H11" s="708"/>
      <c r="I11" s="708"/>
      <c r="J11" s="708"/>
    </row>
    <row r="12" spans="1:10">
      <c r="A12" s="708" t="s">
        <v>555</v>
      </c>
      <c r="B12" s="708"/>
      <c r="C12" s="708"/>
      <c r="D12" s="708"/>
      <c r="E12" s="708"/>
      <c r="F12" s="708"/>
      <c r="G12" s="708"/>
      <c r="H12" s="708"/>
      <c r="I12" s="708"/>
      <c r="J12" s="708"/>
    </row>
    <row r="13" spans="1:10">
      <c r="A13" s="708"/>
      <c r="B13" s="708"/>
      <c r="C13" s="708"/>
      <c r="D13" s="708"/>
      <c r="E13" s="708"/>
      <c r="F13" s="708"/>
      <c r="G13" s="708"/>
      <c r="H13" s="708"/>
      <c r="I13" s="708"/>
      <c r="J13" s="708"/>
    </row>
    <row r="14" spans="1:10">
      <c r="A14" s="708"/>
      <c r="B14" s="708"/>
      <c r="C14" s="708"/>
      <c r="D14" s="708"/>
      <c r="E14" s="708"/>
      <c r="F14" s="708"/>
      <c r="G14" s="708"/>
      <c r="H14" s="708"/>
      <c r="I14" s="708"/>
      <c r="J14" s="708"/>
    </row>
  </sheetData>
  <mergeCells count="3">
    <mergeCell ref="D3:E3"/>
    <mergeCell ref="F3:G3"/>
    <mergeCell ref="F4:G4"/>
  </mergeCells>
  <pageMargins left="0.7" right="0.7" top="0.78740157499999996" bottom="0.78740157499999996"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2"/>
  <dimension ref="A1:I18"/>
  <sheetViews>
    <sheetView workbookViewId="0">
      <selection activeCell="A19" sqref="A19"/>
    </sheetView>
  </sheetViews>
  <sheetFormatPr baseColWidth="10" defaultRowHeight="15"/>
  <cols>
    <col min="1" max="1" width="11.42578125" style="345"/>
    <col min="2" max="2" width="36" style="345" customWidth="1"/>
    <col min="3" max="4" width="17.5703125" style="345" customWidth="1"/>
    <col min="5" max="5" width="11.42578125" style="345"/>
    <col min="6" max="6" width="9.140625" style="345" customWidth="1"/>
    <col min="7" max="7" width="10" style="345" customWidth="1"/>
    <col min="8" max="16384" width="11.42578125" style="345"/>
  </cols>
  <sheetData>
    <row r="1" spans="1:9">
      <c r="A1" s="128" t="s">
        <v>472</v>
      </c>
    </row>
    <row r="2" spans="1:9">
      <c r="A2" s="708"/>
      <c r="B2" s="767"/>
      <c r="C2" s="708"/>
      <c r="D2" s="708"/>
      <c r="E2" s="708"/>
      <c r="F2" s="708"/>
      <c r="G2" s="708"/>
      <c r="H2" s="708"/>
      <c r="I2" s="708"/>
    </row>
    <row r="3" spans="1:9">
      <c r="A3" s="708"/>
      <c r="B3" s="709"/>
      <c r="C3" s="1651" t="s">
        <v>464</v>
      </c>
      <c r="D3" s="1651"/>
      <c r="E3" s="768" t="s">
        <v>52</v>
      </c>
      <c r="F3" s="1655" t="s">
        <v>473</v>
      </c>
      <c r="G3" s="1652"/>
      <c r="H3" s="708"/>
      <c r="I3" s="708"/>
    </row>
    <row r="4" spans="1:9">
      <c r="A4" s="708"/>
      <c r="B4" s="712"/>
      <c r="C4" s="729" t="s">
        <v>474</v>
      </c>
      <c r="D4" s="729" t="s">
        <v>475</v>
      </c>
      <c r="E4" s="769" t="s">
        <v>476</v>
      </c>
      <c r="F4" s="1656" t="s">
        <v>470</v>
      </c>
      <c r="G4" s="1654"/>
      <c r="H4" s="708"/>
      <c r="I4" s="708"/>
    </row>
    <row r="5" spans="1:9">
      <c r="A5" s="708"/>
      <c r="B5" s="712"/>
      <c r="C5" s="1657" t="s">
        <v>443</v>
      </c>
      <c r="D5" s="1658"/>
      <c r="E5" s="770" t="s">
        <v>477</v>
      </c>
      <c r="F5" s="760" t="s">
        <v>478</v>
      </c>
      <c r="G5" s="760" t="s">
        <v>781</v>
      </c>
      <c r="H5" s="708"/>
      <c r="I5" s="708"/>
    </row>
    <row r="6" spans="1:9">
      <c r="A6" s="708"/>
      <c r="B6" s="771" t="s">
        <v>479</v>
      </c>
      <c r="C6" s="772">
        <v>1882</v>
      </c>
      <c r="D6" s="772">
        <v>2299</v>
      </c>
      <c r="E6" s="773">
        <v>1.9</v>
      </c>
      <c r="F6" s="774">
        <v>1.2</v>
      </c>
      <c r="G6" s="775">
        <v>0.48</v>
      </c>
      <c r="H6" s="708"/>
      <c r="I6" s="708"/>
    </row>
    <row r="7" spans="1:9">
      <c r="A7" s="708"/>
      <c r="B7" s="762" t="s">
        <v>480</v>
      </c>
      <c r="C7" s="738">
        <v>1106</v>
      </c>
      <c r="D7" s="738">
        <v>1416</v>
      </c>
      <c r="E7" s="776">
        <v>1.2</v>
      </c>
      <c r="F7" s="777">
        <v>1.2</v>
      </c>
      <c r="G7" s="778">
        <v>0.5</v>
      </c>
      <c r="H7" s="708"/>
      <c r="I7" s="708"/>
    </row>
    <row r="8" spans="1:9">
      <c r="A8" s="708"/>
      <c r="B8" s="762" t="s">
        <v>481</v>
      </c>
      <c r="C8" s="738">
        <v>130</v>
      </c>
      <c r="D8" s="738">
        <v>138</v>
      </c>
      <c r="E8" s="776">
        <v>0.3</v>
      </c>
      <c r="F8" s="777">
        <v>0.4</v>
      </c>
      <c r="G8" s="778">
        <v>0.15</v>
      </c>
      <c r="H8" s="708"/>
      <c r="I8" s="708"/>
    </row>
    <row r="9" spans="1:9">
      <c r="A9" s="708"/>
      <c r="B9" s="779" t="s">
        <v>482</v>
      </c>
      <c r="C9" s="780">
        <v>70</v>
      </c>
      <c r="D9" s="780">
        <v>76</v>
      </c>
      <c r="E9" s="781">
        <v>0.05</v>
      </c>
      <c r="F9" s="782">
        <v>1.5</v>
      </c>
      <c r="G9" s="783">
        <v>0.48</v>
      </c>
      <c r="H9" s="708"/>
      <c r="I9" s="708"/>
    </row>
    <row r="10" spans="1:9">
      <c r="A10" s="708"/>
      <c r="B10" s="779" t="s">
        <v>50</v>
      </c>
      <c r="C10" s="784">
        <v>3187</v>
      </c>
      <c r="D10" s="785">
        <v>3928</v>
      </c>
      <c r="E10" s="786">
        <v>3.5</v>
      </c>
      <c r="F10" s="782">
        <v>1.1000000000000001</v>
      </c>
      <c r="G10" s="783">
        <v>0.45</v>
      </c>
      <c r="H10" s="708"/>
      <c r="I10" s="708"/>
    </row>
    <row r="11" spans="1:9">
      <c r="A11" s="708"/>
      <c r="B11" s="779" t="s">
        <v>483</v>
      </c>
      <c r="C11" s="787"/>
      <c r="D11" s="787"/>
      <c r="E11" s="787"/>
      <c r="F11" s="787"/>
      <c r="G11" s="788"/>
      <c r="H11" s="708"/>
      <c r="I11" s="708"/>
    </row>
    <row r="12" spans="1:9">
      <c r="A12" s="708"/>
      <c r="B12" s="708"/>
      <c r="C12" s="708"/>
      <c r="D12" s="708"/>
      <c r="E12" s="708"/>
      <c r="F12" s="708"/>
      <c r="G12" s="708"/>
      <c r="H12" s="708"/>
      <c r="I12" s="708"/>
    </row>
    <row r="13" spans="1:9">
      <c r="A13" s="708" t="s">
        <v>552</v>
      </c>
      <c r="B13" s="708"/>
      <c r="C13" s="708"/>
      <c r="D13" s="708"/>
      <c r="E13" s="708"/>
      <c r="F13" s="708"/>
      <c r="G13" s="708"/>
      <c r="H13" s="708"/>
      <c r="I13" s="708"/>
    </row>
    <row r="14" spans="1:9">
      <c r="A14" s="708" t="s">
        <v>553</v>
      </c>
      <c r="B14" s="708"/>
      <c r="C14" s="708"/>
      <c r="D14" s="708"/>
      <c r="E14" s="708"/>
      <c r="F14" s="708"/>
      <c r="G14" s="708"/>
      <c r="H14" s="708"/>
      <c r="I14" s="708"/>
    </row>
    <row r="15" spans="1:9">
      <c r="A15" s="708" t="s">
        <v>554</v>
      </c>
      <c r="B15" s="708"/>
      <c r="C15" s="708"/>
      <c r="D15" s="708"/>
      <c r="E15" s="708"/>
      <c r="F15" s="708"/>
      <c r="G15" s="708"/>
      <c r="H15" s="708"/>
      <c r="I15" s="708"/>
    </row>
    <row r="16" spans="1:9">
      <c r="A16" s="708"/>
      <c r="B16" s="708"/>
      <c r="C16" s="708"/>
      <c r="D16" s="708"/>
      <c r="E16" s="708"/>
      <c r="F16" s="708"/>
      <c r="G16" s="708"/>
      <c r="H16" s="708"/>
      <c r="I16" s="708"/>
    </row>
    <row r="17" spans="1:9">
      <c r="A17" s="708"/>
      <c r="B17" s="708"/>
      <c r="C17" s="708"/>
      <c r="D17" s="708"/>
      <c r="E17" s="708"/>
      <c r="F17" s="708"/>
      <c r="G17" s="708"/>
      <c r="H17" s="708"/>
      <c r="I17" s="708"/>
    </row>
    <row r="18" spans="1:9">
      <c r="A18" s="708"/>
      <c r="B18" s="708"/>
      <c r="C18" s="708"/>
      <c r="D18" s="708"/>
      <c r="E18" s="708"/>
      <c r="F18" s="708"/>
      <c r="G18" s="708"/>
      <c r="H18" s="708"/>
      <c r="I18" s="708"/>
    </row>
  </sheetData>
  <mergeCells count="4">
    <mergeCell ref="C3:D3"/>
    <mergeCell ref="F3:G3"/>
    <mergeCell ref="F4:G4"/>
    <mergeCell ref="C5:D5"/>
  </mergeCells>
  <pageMargins left="0.7" right="0.7" top="0.78740157499999996" bottom="0.78740157499999996"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3"/>
  <dimension ref="A1:I16"/>
  <sheetViews>
    <sheetView workbookViewId="0">
      <selection activeCell="A19" sqref="A19"/>
    </sheetView>
  </sheetViews>
  <sheetFormatPr baseColWidth="10" defaultRowHeight="15"/>
  <cols>
    <col min="1" max="1" width="11.42578125" style="345"/>
    <col min="2" max="2" width="33.85546875" style="345" customWidth="1"/>
    <col min="3" max="5" width="11.140625" style="345" customWidth="1"/>
    <col min="6" max="8" width="11.28515625" style="345" customWidth="1"/>
    <col min="9" max="16384" width="11.42578125" style="345"/>
  </cols>
  <sheetData>
    <row r="1" spans="1:9">
      <c r="A1" s="128" t="s">
        <v>484</v>
      </c>
      <c r="E1" s="347"/>
    </row>
    <row r="2" spans="1:9" ht="12.75" customHeight="1">
      <c r="A2" s="708"/>
      <c r="B2" s="708"/>
      <c r="C2" s="708"/>
      <c r="D2" s="708"/>
      <c r="E2" s="708"/>
      <c r="F2" s="708"/>
      <c r="G2" s="708"/>
      <c r="H2" s="708"/>
    </row>
    <row r="3" spans="1:9" hidden="1">
      <c r="A3" s="708"/>
      <c r="B3" s="708"/>
      <c r="C3" s="708"/>
      <c r="D3" s="708"/>
      <c r="E3" s="708"/>
      <c r="F3" s="708"/>
      <c r="G3" s="708"/>
      <c r="H3" s="708"/>
    </row>
    <row r="4" spans="1:9">
      <c r="A4" s="708"/>
      <c r="B4" s="709"/>
      <c r="C4" s="1659" t="s">
        <v>485</v>
      </c>
      <c r="D4" s="1659"/>
      <c r="E4" s="1660"/>
      <c r="F4" s="708"/>
      <c r="G4" s="708"/>
      <c r="H4" s="708"/>
    </row>
    <row r="5" spans="1:9">
      <c r="A5" s="708"/>
      <c r="B5" s="712"/>
      <c r="C5" s="758">
        <f>D5-1</f>
        <v>2013</v>
      </c>
      <c r="D5" s="759">
        <v>2014</v>
      </c>
      <c r="E5" s="760">
        <v>2015</v>
      </c>
      <c r="F5" s="708"/>
      <c r="G5" s="708"/>
      <c r="H5" s="708"/>
    </row>
    <row r="6" spans="1:9">
      <c r="A6" s="708"/>
      <c r="B6" s="761"/>
      <c r="C6" s="1661" t="s">
        <v>443</v>
      </c>
      <c r="D6" s="1662"/>
      <c r="E6" s="1663"/>
      <c r="F6" s="708"/>
      <c r="G6" s="708"/>
      <c r="H6" s="708"/>
    </row>
    <row r="7" spans="1:9">
      <c r="A7" s="708"/>
      <c r="B7" s="762" t="s">
        <v>481</v>
      </c>
      <c r="C7" s="738">
        <v>120</v>
      </c>
      <c r="D7" s="738">
        <v>130</v>
      </c>
      <c r="E7" s="763">
        <v>137.6</v>
      </c>
      <c r="F7" s="708"/>
      <c r="G7" s="708"/>
      <c r="H7" s="708"/>
    </row>
    <row r="8" spans="1:9">
      <c r="A8" s="708"/>
      <c r="B8" s="764" t="s">
        <v>486</v>
      </c>
      <c r="C8" s="746">
        <v>225</v>
      </c>
      <c r="D8" s="746">
        <v>231</v>
      </c>
      <c r="E8" s="747">
        <v>230</v>
      </c>
      <c r="F8" s="708"/>
      <c r="G8" s="708"/>
      <c r="H8" s="708"/>
    </row>
    <row r="9" spans="1:9">
      <c r="A9" s="708"/>
      <c r="B9" s="764" t="s">
        <v>487</v>
      </c>
      <c r="C9" s="765">
        <v>0.53</v>
      </c>
      <c r="D9" s="765">
        <v>0.56000000000000005</v>
      </c>
      <c r="E9" s="766">
        <v>0.6</v>
      </c>
      <c r="F9" s="708"/>
      <c r="G9" s="708"/>
      <c r="H9" s="708"/>
    </row>
    <row r="10" spans="1:9">
      <c r="A10" s="708"/>
      <c r="B10" s="708"/>
      <c r="C10" s="708"/>
      <c r="D10" s="708"/>
      <c r="E10" s="708"/>
      <c r="F10" s="708"/>
      <c r="G10" s="708"/>
      <c r="H10" s="708"/>
    </row>
    <row r="11" spans="1:9">
      <c r="A11" s="708" t="s">
        <v>551</v>
      </c>
      <c r="B11" s="708"/>
      <c r="C11" s="708"/>
      <c r="D11" s="708"/>
      <c r="E11" s="708"/>
      <c r="F11" s="708"/>
      <c r="G11" s="708"/>
      <c r="H11" s="708"/>
      <c r="I11" s="348"/>
    </row>
    <row r="12" spans="1:9">
      <c r="A12" s="708"/>
      <c r="B12" s="708"/>
      <c r="C12" s="708"/>
      <c r="D12" s="708"/>
      <c r="E12" s="708"/>
      <c r="F12" s="708"/>
      <c r="G12" s="708"/>
      <c r="H12" s="708"/>
    </row>
    <row r="13" spans="1:9">
      <c r="A13" s="708"/>
      <c r="B13" s="708"/>
      <c r="C13" s="708"/>
      <c r="D13" s="708"/>
      <c r="E13" s="708"/>
      <c r="F13" s="708"/>
      <c r="G13" s="708"/>
      <c r="H13" s="708"/>
    </row>
    <row r="14" spans="1:9">
      <c r="A14" s="708"/>
      <c r="B14" s="708"/>
      <c r="C14" s="708"/>
      <c r="D14" s="708"/>
      <c r="E14" s="708"/>
      <c r="F14" s="708"/>
      <c r="G14" s="708"/>
      <c r="H14" s="708"/>
    </row>
    <row r="15" spans="1:9">
      <c r="A15" s="708"/>
      <c r="B15" s="708"/>
      <c r="C15" s="708"/>
      <c r="D15" s="708"/>
      <c r="E15" s="708"/>
      <c r="F15" s="708"/>
      <c r="G15" s="708"/>
      <c r="H15" s="708"/>
    </row>
    <row r="16" spans="1:9">
      <c r="A16" s="708"/>
      <c r="B16" s="708"/>
      <c r="C16" s="708"/>
      <c r="D16" s="708"/>
      <c r="E16" s="708"/>
      <c r="F16" s="708"/>
      <c r="G16" s="708"/>
      <c r="H16" s="708"/>
    </row>
  </sheetData>
  <mergeCells count="2">
    <mergeCell ref="C4:E4"/>
    <mergeCell ref="C6:E6"/>
  </mergeCells>
  <pageMargins left="0.7" right="0.7" top="0.78740157499999996" bottom="0.78740157499999996"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dimension ref="A1:K23"/>
  <sheetViews>
    <sheetView workbookViewId="0">
      <selection activeCell="O50" sqref="O50"/>
    </sheetView>
  </sheetViews>
  <sheetFormatPr baseColWidth="10" defaultRowHeight="15"/>
  <cols>
    <col min="1" max="1" width="11.42578125" style="345"/>
    <col min="2" max="2" width="33.28515625" style="345" customWidth="1"/>
    <col min="3" max="8" width="9.42578125" style="345" customWidth="1"/>
    <col min="9" max="9" width="9.140625" style="345" customWidth="1"/>
    <col min="10" max="16384" width="11.42578125" style="345"/>
  </cols>
  <sheetData>
    <row r="1" spans="1:11">
      <c r="A1" s="128" t="s">
        <v>488</v>
      </c>
    </row>
    <row r="2" spans="1:11">
      <c r="A2" s="708"/>
      <c r="B2" s="708"/>
      <c r="C2" s="708"/>
      <c r="D2" s="708"/>
      <c r="E2" s="708"/>
      <c r="F2" s="708"/>
      <c r="G2" s="708"/>
      <c r="H2" s="708"/>
      <c r="I2" s="708"/>
      <c r="J2" s="708"/>
      <c r="K2" s="708"/>
    </row>
    <row r="3" spans="1:11" ht="15" customHeight="1">
      <c r="A3" s="708"/>
      <c r="B3" s="709"/>
      <c r="C3" s="1664" t="s">
        <v>489</v>
      </c>
      <c r="D3" s="1665"/>
      <c r="E3" s="1665"/>
      <c r="F3" s="1665"/>
      <c r="G3" s="1665"/>
      <c r="H3" s="1665"/>
      <c r="I3" s="1666"/>
      <c r="J3" s="708"/>
      <c r="K3" s="708"/>
    </row>
    <row r="4" spans="1:11">
      <c r="A4" s="708"/>
      <c r="B4" s="712"/>
      <c r="C4" s="728">
        <f t="shared" ref="C4:G4" si="0">D4-1</f>
        <v>2009</v>
      </c>
      <c r="D4" s="729">
        <f t="shared" si="0"/>
        <v>2010</v>
      </c>
      <c r="E4" s="729">
        <f t="shared" si="0"/>
        <v>2011</v>
      </c>
      <c r="F4" s="729">
        <f t="shared" si="0"/>
        <v>2012</v>
      </c>
      <c r="G4" s="729">
        <f t="shared" si="0"/>
        <v>2013</v>
      </c>
      <c r="H4" s="729">
        <v>2014</v>
      </c>
      <c r="I4" s="730">
        <v>2015</v>
      </c>
      <c r="J4" s="708"/>
      <c r="K4" s="708"/>
    </row>
    <row r="5" spans="1:11">
      <c r="A5" s="708"/>
      <c r="B5" s="712"/>
      <c r="C5" s="1667" t="s">
        <v>443</v>
      </c>
      <c r="D5" s="1668"/>
      <c r="E5" s="1668"/>
      <c r="F5" s="1668"/>
      <c r="G5" s="1668"/>
      <c r="H5" s="1668"/>
      <c r="I5" s="1669"/>
      <c r="J5" s="708"/>
      <c r="K5" s="708"/>
    </row>
    <row r="6" spans="1:11">
      <c r="A6" s="708"/>
      <c r="B6" s="731" t="s">
        <v>479</v>
      </c>
      <c r="C6" s="732">
        <v>2169</v>
      </c>
      <c r="D6" s="733">
        <v>1852</v>
      </c>
      <c r="E6" s="733">
        <v>1752</v>
      </c>
      <c r="F6" s="733">
        <v>1867</v>
      </c>
      <c r="G6" s="733">
        <v>1756</v>
      </c>
      <c r="H6" s="733">
        <v>1882</v>
      </c>
      <c r="I6" s="734">
        <v>2299</v>
      </c>
      <c r="J6" s="708"/>
      <c r="K6" s="708"/>
    </row>
    <row r="7" spans="1:11">
      <c r="A7" s="708"/>
      <c r="B7" s="717" t="s">
        <v>490</v>
      </c>
      <c r="C7" s="735" t="s">
        <v>30</v>
      </c>
      <c r="D7" s="736" t="s">
        <v>30</v>
      </c>
      <c r="E7" s="736" t="s">
        <v>30</v>
      </c>
      <c r="F7" s="736" t="s">
        <v>30</v>
      </c>
      <c r="G7" s="736" t="s">
        <v>30</v>
      </c>
      <c r="H7" s="736" t="s">
        <v>30</v>
      </c>
      <c r="I7" s="737" t="s">
        <v>30</v>
      </c>
      <c r="J7" s="708"/>
      <c r="K7" s="708"/>
    </row>
    <row r="8" spans="1:11">
      <c r="A8" s="708"/>
      <c r="B8" s="717" t="s">
        <v>491</v>
      </c>
      <c r="C8" s="735" t="s">
        <v>30</v>
      </c>
      <c r="D8" s="736" t="s">
        <v>30</v>
      </c>
      <c r="E8" s="736" t="s">
        <v>30</v>
      </c>
      <c r="F8" s="736" t="s">
        <v>30</v>
      </c>
      <c r="G8" s="736" t="s">
        <v>30</v>
      </c>
      <c r="H8" s="738">
        <v>90</v>
      </c>
      <c r="I8" s="739">
        <v>448</v>
      </c>
      <c r="J8" s="708"/>
      <c r="K8" s="708"/>
    </row>
    <row r="9" spans="1:11">
      <c r="A9" s="708"/>
      <c r="B9" s="717" t="s">
        <v>492</v>
      </c>
      <c r="C9" s="735" t="s">
        <v>30</v>
      </c>
      <c r="D9" s="736" t="s">
        <v>30</v>
      </c>
      <c r="E9" s="736" t="s">
        <v>30</v>
      </c>
      <c r="F9" s="736" t="s">
        <v>30</v>
      </c>
      <c r="G9" s="736" t="s">
        <v>30</v>
      </c>
      <c r="H9" s="738">
        <v>95</v>
      </c>
      <c r="I9" s="739">
        <v>20</v>
      </c>
      <c r="J9" s="708"/>
      <c r="K9" s="708"/>
    </row>
    <row r="10" spans="1:11">
      <c r="A10" s="708"/>
      <c r="B10" s="740" t="s">
        <v>493</v>
      </c>
      <c r="C10" s="741" t="s">
        <v>30</v>
      </c>
      <c r="D10" s="742" t="s">
        <v>30</v>
      </c>
      <c r="E10" s="742" t="s">
        <v>30</v>
      </c>
      <c r="F10" s="742" t="s">
        <v>30</v>
      </c>
      <c r="G10" s="742" t="s">
        <v>30</v>
      </c>
      <c r="H10" s="742" t="s">
        <v>30</v>
      </c>
      <c r="I10" s="743" t="s">
        <v>30</v>
      </c>
      <c r="J10" s="708"/>
      <c r="K10" s="708"/>
    </row>
    <row r="11" spans="1:11">
      <c r="A11" s="708"/>
      <c r="B11" s="731" t="s">
        <v>494</v>
      </c>
      <c r="C11" s="732">
        <v>1105</v>
      </c>
      <c r="D11" s="733">
        <v>877</v>
      </c>
      <c r="E11" s="733">
        <v>956</v>
      </c>
      <c r="F11" s="733">
        <v>981</v>
      </c>
      <c r="G11" s="733">
        <v>998</v>
      </c>
      <c r="H11" s="733">
        <v>1106</v>
      </c>
      <c r="I11" s="734">
        <v>1416</v>
      </c>
      <c r="J11" s="708"/>
      <c r="K11" s="708"/>
    </row>
    <row r="12" spans="1:11">
      <c r="A12" s="708"/>
      <c r="B12" s="717" t="s">
        <v>490</v>
      </c>
      <c r="C12" s="735" t="s">
        <v>30</v>
      </c>
      <c r="D12" s="744">
        <v>56</v>
      </c>
      <c r="E12" s="744">
        <v>122</v>
      </c>
      <c r="F12" s="744">
        <v>69</v>
      </c>
      <c r="G12" s="744">
        <v>95</v>
      </c>
      <c r="H12" s="744">
        <v>231</v>
      </c>
      <c r="I12" s="745">
        <v>412</v>
      </c>
      <c r="J12" s="708"/>
      <c r="K12" s="708"/>
    </row>
    <row r="13" spans="1:11">
      <c r="A13" s="708"/>
      <c r="B13" s="740" t="s">
        <v>495</v>
      </c>
      <c r="C13" s="741" t="s">
        <v>30</v>
      </c>
      <c r="D13" s="746">
        <v>50</v>
      </c>
      <c r="E13" s="746">
        <v>44</v>
      </c>
      <c r="F13" s="746">
        <v>44</v>
      </c>
      <c r="G13" s="746">
        <v>77</v>
      </c>
      <c r="H13" s="746">
        <v>123</v>
      </c>
      <c r="I13" s="747">
        <v>143</v>
      </c>
      <c r="J13" s="708"/>
      <c r="K13" s="708"/>
    </row>
    <row r="14" spans="1:11">
      <c r="A14" s="708"/>
      <c r="B14" s="731" t="s">
        <v>481</v>
      </c>
      <c r="C14" s="732">
        <v>230</v>
      </c>
      <c r="D14" s="733">
        <v>102</v>
      </c>
      <c r="E14" s="733">
        <v>99</v>
      </c>
      <c r="F14" s="733">
        <v>111</v>
      </c>
      <c r="G14" s="733">
        <v>120</v>
      </c>
      <c r="H14" s="733">
        <v>130</v>
      </c>
      <c r="I14" s="734">
        <v>138</v>
      </c>
      <c r="J14" s="708"/>
      <c r="K14" s="708"/>
    </row>
    <row r="15" spans="1:11">
      <c r="A15" s="708"/>
      <c r="B15" s="717" t="s">
        <v>490</v>
      </c>
      <c r="C15" s="735" t="s">
        <v>30</v>
      </c>
      <c r="D15" s="748">
        <v>9.5</v>
      </c>
      <c r="E15" s="748">
        <v>0.3</v>
      </c>
      <c r="F15" s="748">
        <v>12.8</v>
      </c>
      <c r="G15" s="748">
        <v>11.2</v>
      </c>
      <c r="H15" s="748">
        <v>12.1</v>
      </c>
      <c r="I15" s="737" t="s">
        <v>30</v>
      </c>
      <c r="J15" s="708"/>
      <c r="K15" s="708"/>
    </row>
    <row r="16" spans="1:11">
      <c r="A16" s="708"/>
      <c r="B16" s="740" t="s">
        <v>496</v>
      </c>
      <c r="C16" s="741" t="s">
        <v>30</v>
      </c>
      <c r="D16" s="749">
        <v>3.5</v>
      </c>
      <c r="E16" s="749">
        <v>3.7</v>
      </c>
      <c r="F16" s="749">
        <v>1.3</v>
      </c>
      <c r="G16" s="749">
        <v>1.7</v>
      </c>
      <c r="H16" s="749">
        <v>2.7</v>
      </c>
      <c r="I16" s="743" t="s">
        <v>30</v>
      </c>
      <c r="J16" s="708"/>
      <c r="K16" s="708"/>
    </row>
    <row r="17" spans="1:11">
      <c r="A17" s="708"/>
      <c r="B17" s="750" t="s">
        <v>482</v>
      </c>
      <c r="C17" s="751" t="s">
        <v>30</v>
      </c>
      <c r="D17" s="752" t="s">
        <v>30</v>
      </c>
      <c r="E17" s="752" t="s">
        <v>30</v>
      </c>
      <c r="F17" s="752" t="s">
        <v>30</v>
      </c>
      <c r="G17" s="752" t="s">
        <v>30</v>
      </c>
      <c r="H17" s="753">
        <v>70</v>
      </c>
      <c r="I17" s="754">
        <v>76</v>
      </c>
      <c r="J17" s="708"/>
      <c r="K17" s="708"/>
    </row>
    <row r="18" spans="1:11">
      <c r="A18" s="708"/>
      <c r="B18" s="750" t="s">
        <v>50</v>
      </c>
      <c r="C18" s="755">
        <v>3504</v>
      </c>
      <c r="D18" s="756">
        <v>2832</v>
      </c>
      <c r="E18" s="756">
        <v>2807</v>
      </c>
      <c r="F18" s="756">
        <v>2958</v>
      </c>
      <c r="G18" s="756">
        <v>2874</v>
      </c>
      <c r="H18" s="756">
        <v>3187</v>
      </c>
      <c r="I18" s="757">
        <v>3928</v>
      </c>
      <c r="J18" s="708"/>
      <c r="K18" s="708"/>
    </row>
    <row r="19" spans="1:11">
      <c r="A19" s="708"/>
      <c r="B19" s="708"/>
      <c r="C19" s="708"/>
      <c r="D19" s="708"/>
      <c r="E19" s="708"/>
      <c r="F19" s="708"/>
      <c r="G19" s="708"/>
      <c r="H19" s="708"/>
      <c r="I19" s="708"/>
      <c r="J19" s="708"/>
      <c r="K19" s="708"/>
    </row>
    <row r="20" spans="1:11">
      <c r="A20" s="708" t="s">
        <v>550</v>
      </c>
      <c r="B20" s="708"/>
      <c r="C20" s="708"/>
      <c r="D20" s="708"/>
      <c r="E20" s="708"/>
      <c r="F20" s="708"/>
      <c r="G20" s="708"/>
      <c r="H20" s="708"/>
      <c r="I20" s="708"/>
      <c r="J20" s="708"/>
      <c r="K20" s="708"/>
    </row>
    <row r="21" spans="1:11">
      <c r="A21" s="708"/>
      <c r="B21" s="708"/>
      <c r="C21" s="708"/>
      <c r="D21" s="708"/>
      <c r="E21" s="708"/>
      <c r="F21" s="708"/>
      <c r="G21" s="708"/>
      <c r="H21" s="708"/>
      <c r="I21" s="708"/>
      <c r="J21" s="708"/>
      <c r="K21" s="708"/>
    </row>
    <row r="22" spans="1:11">
      <c r="A22" s="708"/>
      <c r="B22" s="708"/>
      <c r="C22" s="708"/>
      <c r="D22" s="708"/>
      <c r="E22" s="708"/>
      <c r="F22" s="708"/>
      <c r="G22" s="708"/>
      <c r="H22" s="708"/>
      <c r="I22" s="708"/>
      <c r="J22" s="708"/>
      <c r="K22" s="708"/>
    </row>
    <row r="23" spans="1:11">
      <c r="A23" s="708"/>
      <c r="B23" s="708"/>
      <c r="C23" s="708"/>
      <c r="D23" s="708"/>
      <c r="E23" s="708"/>
      <c r="F23" s="708"/>
      <c r="G23" s="708"/>
      <c r="H23" s="708"/>
      <c r="I23" s="708"/>
      <c r="J23" s="708"/>
      <c r="K23" s="708"/>
    </row>
  </sheetData>
  <mergeCells count="2">
    <mergeCell ref="C3:I3"/>
    <mergeCell ref="C5:I5"/>
  </mergeCells>
  <pageMargins left="0.7" right="0.7" top="0.78740157499999996" bottom="0.78740157499999996"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5"/>
  <dimension ref="A1:I23"/>
  <sheetViews>
    <sheetView workbookViewId="0">
      <selection activeCell="O50" sqref="O50"/>
    </sheetView>
  </sheetViews>
  <sheetFormatPr baseColWidth="10" defaultRowHeight="15"/>
  <cols>
    <col min="1" max="1" width="11.42578125" style="345"/>
    <col min="2" max="2" width="35.5703125" style="345" customWidth="1"/>
    <col min="3" max="6" width="10.85546875" style="345" customWidth="1"/>
    <col min="7" max="16384" width="11.42578125" style="345"/>
  </cols>
  <sheetData>
    <row r="1" spans="1:9">
      <c r="A1" s="128" t="s">
        <v>497</v>
      </c>
    </row>
    <row r="2" spans="1:9">
      <c r="A2" s="708"/>
      <c r="B2" s="708"/>
      <c r="C2" s="708"/>
      <c r="D2" s="708"/>
      <c r="E2" s="708"/>
      <c r="F2" s="708"/>
      <c r="G2" s="708"/>
      <c r="H2" s="708"/>
      <c r="I2" s="708"/>
    </row>
    <row r="3" spans="1:9">
      <c r="A3" s="708"/>
      <c r="B3" s="709"/>
      <c r="C3" s="710">
        <f t="shared" ref="C3:D3" si="0">D3-1</f>
        <v>2012</v>
      </c>
      <c r="D3" s="710">
        <f t="shared" si="0"/>
        <v>2013</v>
      </c>
      <c r="E3" s="710">
        <v>2014</v>
      </c>
      <c r="F3" s="711">
        <v>2015</v>
      </c>
      <c r="G3" s="708"/>
      <c r="H3" s="708"/>
      <c r="I3" s="708"/>
    </row>
    <row r="4" spans="1:9">
      <c r="A4" s="708"/>
      <c r="B4" s="712"/>
      <c r="C4" s="1670" t="s">
        <v>443</v>
      </c>
      <c r="D4" s="1671"/>
      <c r="E4" s="1671"/>
      <c r="F4" s="1672"/>
      <c r="G4" s="708"/>
      <c r="H4" s="708"/>
      <c r="I4" s="708"/>
    </row>
    <row r="5" spans="1:9">
      <c r="A5" s="708"/>
      <c r="B5" s="713" t="s">
        <v>498</v>
      </c>
      <c r="C5" s="714">
        <v>2780</v>
      </c>
      <c r="D5" s="715">
        <v>2874</v>
      </c>
      <c r="E5" s="715">
        <v>2952</v>
      </c>
      <c r="F5" s="716">
        <v>2401</v>
      </c>
      <c r="G5" s="708"/>
      <c r="H5" s="708"/>
      <c r="I5" s="708"/>
    </row>
    <row r="6" spans="1:9">
      <c r="A6" s="708"/>
      <c r="B6" s="717" t="s">
        <v>499</v>
      </c>
      <c r="C6" s="722">
        <v>99</v>
      </c>
      <c r="D6" s="723">
        <v>109</v>
      </c>
      <c r="E6" s="723">
        <v>68</v>
      </c>
      <c r="F6" s="724">
        <v>116</v>
      </c>
      <c r="G6" s="708"/>
      <c r="H6" s="708"/>
      <c r="I6" s="708"/>
    </row>
    <row r="7" spans="1:9">
      <c r="A7" s="708"/>
      <c r="B7" s="717" t="s">
        <v>500</v>
      </c>
      <c r="C7" s="722">
        <v>-73</v>
      </c>
      <c r="D7" s="723">
        <v>-100</v>
      </c>
      <c r="E7" s="723">
        <v>-132</v>
      </c>
      <c r="F7" s="724">
        <v>-2</v>
      </c>
      <c r="G7" s="708"/>
      <c r="H7" s="708"/>
      <c r="I7" s="708"/>
    </row>
    <row r="8" spans="1:9">
      <c r="A8" s="708"/>
      <c r="B8" s="717" t="s">
        <v>501</v>
      </c>
      <c r="C8" s="722">
        <v>128</v>
      </c>
      <c r="D8" s="723">
        <v>171</v>
      </c>
      <c r="E8" s="723">
        <v>102</v>
      </c>
      <c r="F8" s="724">
        <v>109</v>
      </c>
      <c r="G8" s="708"/>
      <c r="H8" s="708"/>
      <c r="I8" s="708"/>
    </row>
    <row r="9" spans="1:9">
      <c r="A9" s="708"/>
      <c r="B9" s="717" t="s">
        <v>502</v>
      </c>
      <c r="C9" s="722">
        <v>13</v>
      </c>
      <c r="D9" s="723">
        <v>-25</v>
      </c>
      <c r="E9" s="723">
        <v>-507</v>
      </c>
      <c r="F9" s="724">
        <v>0</v>
      </c>
      <c r="G9" s="708"/>
      <c r="H9" s="708"/>
      <c r="I9" s="708"/>
    </row>
    <row r="10" spans="1:9">
      <c r="A10" s="708"/>
      <c r="B10" s="718" t="s">
        <v>503</v>
      </c>
      <c r="C10" s="725">
        <v>-73</v>
      </c>
      <c r="D10" s="726">
        <v>-77</v>
      </c>
      <c r="E10" s="726">
        <v>-82</v>
      </c>
      <c r="F10" s="727">
        <v>-97</v>
      </c>
      <c r="G10" s="708"/>
      <c r="H10" s="708"/>
      <c r="I10" s="708"/>
    </row>
    <row r="11" spans="1:9">
      <c r="A11" s="708"/>
      <c r="B11" s="719" t="s">
        <v>504</v>
      </c>
      <c r="C11" s="714">
        <v>2874</v>
      </c>
      <c r="D11" s="715">
        <v>2952</v>
      </c>
      <c r="E11" s="715">
        <v>2401</v>
      </c>
      <c r="F11" s="716">
        <v>2527</v>
      </c>
      <c r="G11" s="708"/>
      <c r="H11" s="708"/>
      <c r="I11" s="708"/>
    </row>
    <row r="12" spans="1:9">
      <c r="A12" s="708"/>
      <c r="B12" s="720" t="s">
        <v>505</v>
      </c>
      <c r="C12" s="672">
        <v>0.05</v>
      </c>
      <c r="D12" s="706">
        <v>4.5999999999999999E-2</v>
      </c>
      <c r="E12" s="706">
        <v>4.5999999999999999E-2</v>
      </c>
      <c r="F12" s="721">
        <v>4.4999999999999998E-2</v>
      </c>
      <c r="G12" s="708"/>
      <c r="H12" s="708"/>
      <c r="I12" s="708"/>
    </row>
    <row r="13" spans="1:9">
      <c r="A13" s="708"/>
      <c r="B13" s="708"/>
      <c r="C13" s="708"/>
      <c r="D13" s="708"/>
      <c r="E13" s="708"/>
      <c r="F13" s="708"/>
      <c r="G13" s="708"/>
      <c r="H13" s="708"/>
      <c r="I13" s="708"/>
    </row>
    <row r="14" spans="1:9">
      <c r="A14" s="708" t="s">
        <v>548</v>
      </c>
      <c r="B14" s="708"/>
      <c r="C14" s="708"/>
      <c r="D14" s="708"/>
      <c r="E14" s="708"/>
      <c r="F14" s="708"/>
      <c r="G14" s="708"/>
      <c r="H14" s="708"/>
      <c r="I14" s="708"/>
    </row>
    <row r="15" spans="1:9">
      <c r="A15" s="708" t="s">
        <v>549</v>
      </c>
      <c r="B15" s="708"/>
      <c r="C15" s="708"/>
      <c r="D15" s="708"/>
      <c r="E15" s="708"/>
      <c r="F15" s="708"/>
      <c r="G15" s="708"/>
      <c r="H15" s="708"/>
      <c r="I15" s="708"/>
    </row>
    <row r="16" spans="1:9">
      <c r="A16" s="708"/>
      <c r="B16" s="708"/>
      <c r="C16" s="708"/>
      <c r="D16" s="708"/>
      <c r="E16" s="708"/>
      <c r="F16" s="708"/>
      <c r="G16" s="708"/>
      <c r="H16" s="708"/>
      <c r="I16" s="708"/>
    </row>
    <row r="17" spans="1:9">
      <c r="A17" s="708"/>
      <c r="B17" s="708"/>
      <c r="C17" s="708"/>
      <c r="D17" s="708"/>
      <c r="E17" s="708"/>
      <c r="F17" s="708"/>
      <c r="G17" s="708"/>
      <c r="H17" s="708"/>
      <c r="I17" s="708"/>
    </row>
    <row r="18" spans="1:9">
      <c r="A18" s="708"/>
      <c r="B18" s="708"/>
      <c r="C18" s="708"/>
      <c r="D18" s="708"/>
      <c r="E18" s="708"/>
      <c r="F18" s="708"/>
      <c r="G18" s="708"/>
      <c r="H18" s="708"/>
      <c r="I18" s="708"/>
    </row>
    <row r="19" spans="1:9">
      <c r="A19" s="708"/>
      <c r="B19" s="708"/>
      <c r="C19" s="708"/>
      <c r="D19" s="708"/>
      <c r="E19" s="708"/>
      <c r="F19" s="708"/>
      <c r="G19" s="708"/>
      <c r="H19" s="708"/>
      <c r="I19" s="708"/>
    </row>
    <row r="20" spans="1:9">
      <c r="A20" s="708"/>
      <c r="B20" s="708"/>
      <c r="C20" s="708"/>
      <c r="D20" s="708"/>
      <c r="E20" s="708"/>
      <c r="F20" s="708"/>
      <c r="G20" s="708"/>
      <c r="H20" s="708"/>
      <c r="I20" s="708"/>
    </row>
    <row r="21" spans="1:9">
      <c r="A21" s="708"/>
      <c r="B21" s="708"/>
      <c r="C21" s="708"/>
      <c r="D21" s="708"/>
      <c r="E21" s="708"/>
      <c r="F21" s="708"/>
      <c r="G21" s="708"/>
      <c r="H21" s="708"/>
      <c r="I21" s="708"/>
    </row>
    <row r="22" spans="1:9">
      <c r="A22" s="708"/>
      <c r="B22" s="708"/>
      <c r="C22" s="708"/>
      <c r="D22" s="708"/>
      <c r="E22" s="708"/>
      <c r="F22" s="708"/>
      <c r="G22" s="708"/>
      <c r="H22" s="708"/>
      <c r="I22" s="708"/>
    </row>
    <row r="23" spans="1:9">
      <c r="A23" s="708"/>
      <c r="B23" s="708"/>
      <c r="C23" s="708"/>
      <c r="D23" s="708"/>
      <c r="E23" s="708"/>
      <c r="F23" s="708"/>
      <c r="G23" s="708"/>
      <c r="H23" s="708"/>
      <c r="I23" s="708"/>
    </row>
  </sheetData>
  <mergeCells count="1">
    <mergeCell ref="C4:F4"/>
  </mergeCells>
  <pageMargins left="0.7" right="0.7" top="0.78740157499999996" bottom="0.78740157499999996"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dimension ref="A1:J37"/>
  <sheetViews>
    <sheetView workbookViewId="0">
      <selection activeCell="O50" sqref="O50"/>
    </sheetView>
  </sheetViews>
  <sheetFormatPr baseColWidth="10" defaultRowHeight="12.75"/>
  <cols>
    <col min="1" max="1" width="11.42578125" style="341"/>
    <col min="2" max="2" width="11.140625" style="341" customWidth="1"/>
    <col min="3" max="3" width="7.7109375" style="341" customWidth="1"/>
    <col min="4" max="6" width="11.42578125" style="341" customWidth="1"/>
    <col min="7" max="16384" width="11.42578125" style="341"/>
  </cols>
  <sheetData>
    <row r="1" spans="1:10" ht="15">
      <c r="A1" s="128" t="s">
        <v>515</v>
      </c>
      <c r="E1" s="349"/>
      <c r="F1" s="349"/>
      <c r="G1" s="342"/>
    </row>
    <row r="2" spans="1:10">
      <c r="A2" s="638"/>
      <c r="B2" s="638"/>
      <c r="C2" s="638"/>
      <c r="D2" s="638"/>
      <c r="E2" s="683"/>
      <c r="F2" s="683"/>
      <c r="G2" s="638"/>
      <c r="H2" s="638"/>
      <c r="I2" s="638"/>
      <c r="J2" s="638"/>
    </row>
    <row r="3" spans="1:10" ht="24.75" customHeight="1">
      <c r="A3" s="638"/>
      <c r="B3" s="640"/>
      <c r="C3" s="684"/>
      <c r="D3" s="1676" t="s">
        <v>506</v>
      </c>
      <c r="E3" s="1677"/>
      <c r="F3" s="685" t="s">
        <v>507</v>
      </c>
      <c r="G3" s="1678" t="s">
        <v>508</v>
      </c>
      <c r="H3" s="1679"/>
      <c r="I3" s="638"/>
      <c r="J3" s="638"/>
    </row>
    <row r="4" spans="1:10" ht="12.75" customHeight="1">
      <c r="A4" s="638"/>
      <c r="B4" s="642"/>
      <c r="C4" s="686"/>
      <c r="D4" s="1680" t="s">
        <v>509</v>
      </c>
      <c r="E4" s="1682" t="s">
        <v>510</v>
      </c>
      <c r="F4" s="687"/>
      <c r="G4" s="1678" t="s">
        <v>510</v>
      </c>
      <c r="H4" s="1679"/>
      <c r="I4" s="638"/>
      <c r="J4" s="638"/>
    </row>
    <row r="5" spans="1:10">
      <c r="A5" s="638"/>
      <c r="B5" s="642"/>
      <c r="C5" s="686"/>
      <c r="D5" s="1681"/>
      <c r="E5" s="1683"/>
      <c r="F5" s="688"/>
      <c r="G5" s="689" t="s">
        <v>511</v>
      </c>
      <c r="H5" s="690" t="s">
        <v>512</v>
      </c>
      <c r="I5" s="638"/>
      <c r="J5" s="638"/>
    </row>
    <row r="6" spans="1:10">
      <c r="A6" s="638"/>
      <c r="B6" s="1673" t="s">
        <v>513</v>
      </c>
      <c r="C6" s="691">
        <v>2002</v>
      </c>
      <c r="D6" s="654">
        <v>5.5E-2</v>
      </c>
      <c r="E6" s="692"/>
      <c r="F6" s="663"/>
      <c r="G6" s="651"/>
      <c r="H6" s="652"/>
      <c r="I6" s="638"/>
      <c r="J6" s="638"/>
    </row>
    <row r="7" spans="1:10">
      <c r="A7" s="638"/>
      <c r="B7" s="1674"/>
      <c r="C7" s="693">
        <v>2003</v>
      </c>
      <c r="D7" s="661">
        <v>0.05</v>
      </c>
      <c r="E7" s="692"/>
      <c r="F7" s="663"/>
      <c r="G7" s="651"/>
      <c r="H7" s="652"/>
      <c r="I7" s="638"/>
      <c r="J7" s="638"/>
    </row>
    <row r="8" spans="1:10">
      <c r="A8" s="638"/>
      <c r="B8" s="1674"/>
      <c r="C8" s="693">
        <v>2004</v>
      </c>
      <c r="D8" s="661">
        <v>4.9000000000000002E-2</v>
      </c>
      <c r="E8" s="692"/>
      <c r="F8" s="663"/>
      <c r="G8" s="651"/>
      <c r="H8" s="652"/>
      <c r="I8" s="638"/>
      <c r="J8" s="638"/>
    </row>
    <row r="9" spans="1:10">
      <c r="A9" s="638"/>
      <c r="B9" s="1674"/>
      <c r="C9" s="693">
        <v>2005</v>
      </c>
      <c r="D9" s="661">
        <v>0.04</v>
      </c>
      <c r="E9" s="692"/>
      <c r="F9" s="663"/>
      <c r="G9" s="651"/>
      <c r="H9" s="652"/>
      <c r="I9" s="638"/>
      <c r="J9" s="638"/>
    </row>
    <row r="10" spans="1:10">
      <c r="A10" s="638"/>
      <c r="B10" s="1674"/>
      <c r="C10" s="693">
        <v>2006</v>
      </c>
      <c r="D10" s="661">
        <v>4.2999999999999997E-2</v>
      </c>
      <c r="E10" s="692"/>
      <c r="F10" s="663"/>
      <c r="G10" s="651"/>
      <c r="H10" s="652"/>
      <c r="I10" s="638"/>
      <c r="J10" s="638"/>
    </row>
    <row r="11" spans="1:10">
      <c r="A11" s="638"/>
      <c r="B11" s="1674"/>
      <c r="C11" s="694">
        <v>2007</v>
      </c>
      <c r="D11" s="672">
        <v>4.8000000000000001E-2</v>
      </c>
      <c r="E11" s="692"/>
      <c r="F11" s="663"/>
      <c r="G11" s="651"/>
      <c r="H11" s="652"/>
      <c r="I11" s="638"/>
      <c r="J11" s="638"/>
    </row>
    <row r="12" spans="1:10" ht="12.75" customHeight="1">
      <c r="A12" s="638"/>
      <c r="B12" s="1674"/>
      <c r="C12" s="691">
        <v>2008</v>
      </c>
      <c r="D12" s="661">
        <v>4.7E-2</v>
      </c>
      <c r="E12" s="695">
        <v>4.7E-2</v>
      </c>
      <c r="F12" s="696">
        <v>6.0000000000000001E-3</v>
      </c>
      <c r="G12" s="654">
        <v>5.3999999999999999E-2</v>
      </c>
      <c r="H12" s="697">
        <v>0</v>
      </c>
      <c r="I12" s="638"/>
      <c r="J12" s="638"/>
    </row>
    <row r="13" spans="1:10">
      <c r="A13" s="638"/>
      <c r="B13" s="1674"/>
      <c r="C13" s="693">
        <v>2009</v>
      </c>
      <c r="D13" s="661">
        <v>4.1000000000000002E-2</v>
      </c>
      <c r="E13" s="698">
        <v>4.4999999999999998E-2</v>
      </c>
      <c r="F13" s="699">
        <v>8.0000000000000002E-3</v>
      </c>
      <c r="G13" s="661">
        <v>5.3999999999999999E-2</v>
      </c>
      <c r="H13" s="700">
        <v>0</v>
      </c>
      <c r="I13" s="638"/>
      <c r="J13" s="638"/>
    </row>
    <row r="14" spans="1:10">
      <c r="A14" s="638"/>
      <c r="B14" s="1674"/>
      <c r="C14" s="693">
        <v>2010</v>
      </c>
      <c r="D14" s="661">
        <v>3.5999999999999997E-2</v>
      </c>
      <c r="E14" s="698">
        <v>4.2999999999999997E-2</v>
      </c>
      <c r="F14" s="699">
        <v>8.9999999999999993E-3</v>
      </c>
      <c r="G14" s="661">
        <v>5.2999999999999999E-2</v>
      </c>
      <c r="H14" s="700">
        <v>-1.1999999999999999E-3</v>
      </c>
      <c r="I14" s="638"/>
      <c r="J14" s="638"/>
    </row>
    <row r="15" spans="1:10">
      <c r="A15" s="638"/>
      <c r="B15" s="1674"/>
      <c r="C15" s="693">
        <v>2011</v>
      </c>
      <c r="D15" s="661">
        <v>3.5999999999999997E-2</v>
      </c>
      <c r="E15" s="698">
        <v>4.1000000000000002E-2</v>
      </c>
      <c r="F15" s="699">
        <v>1.0999999999999999E-2</v>
      </c>
      <c r="G15" s="661">
        <v>5.1999999999999998E-2</v>
      </c>
      <c r="H15" s="700">
        <v>-4.0000000000000002E-4</v>
      </c>
      <c r="I15" s="638"/>
      <c r="J15" s="638"/>
    </row>
    <row r="16" spans="1:10">
      <c r="A16" s="638"/>
      <c r="B16" s="1674"/>
      <c r="C16" s="693">
        <v>2012</v>
      </c>
      <c r="D16" s="661">
        <v>2.4E-2</v>
      </c>
      <c r="E16" s="698">
        <v>3.9E-2</v>
      </c>
      <c r="F16" s="699">
        <v>1.2E-2</v>
      </c>
      <c r="G16" s="661">
        <v>5.0999999999999997E-2</v>
      </c>
      <c r="H16" s="700">
        <v>-1.1999999999999999E-3</v>
      </c>
      <c r="I16" s="638"/>
      <c r="J16" s="638"/>
    </row>
    <row r="17" spans="1:10">
      <c r="A17" s="638"/>
      <c r="B17" s="1674"/>
      <c r="C17" s="693">
        <v>2013</v>
      </c>
      <c r="D17" s="661">
        <v>2.5999999999999999E-2</v>
      </c>
      <c r="E17" s="698">
        <v>3.6999999999999998E-2</v>
      </c>
      <c r="F17" s="699">
        <v>1.2999999999999999E-2</v>
      </c>
      <c r="G17" s="661">
        <v>0.05</v>
      </c>
      <c r="H17" s="700">
        <v>-1.5E-3</v>
      </c>
      <c r="I17" s="638"/>
      <c r="J17" s="638"/>
    </row>
    <row r="18" spans="1:10">
      <c r="A18" s="638"/>
      <c r="B18" s="1674"/>
      <c r="C18" s="693">
        <v>2014</v>
      </c>
      <c r="D18" s="661">
        <v>2.1000000000000001E-2</v>
      </c>
      <c r="E18" s="698">
        <v>3.3000000000000002E-2</v>
      </c>
      <c r="F18" s="699">
        <v>1.2999999999999999E-2</v>
      </c>
      <c r="G18" s="661">
        <v>4.5999999999999999E-2</v>
      </c>
      <c r="H18" s="700">
        <v>-3.2000000000000002E-3</v>
      </c>
      <c r="I18" s="638"/>
      <c r="J18" s="701"/>
    </row>
    <row r="19" spans="1:10">
      <c r="A19" s="638"/>
      <c r="B19" s="1674"/>
      <c r="C19" s="693">
        <v>2015</v>
      </c>
      <c r="D19" s="661">
        <v>1.2999999999999999E-2</v>
      </c>
      <c r="E19" s="698">
        <v>2.8000000000000001E-2</v>
      </c>
      <c r="F19" s="699">
        <v>1.2E-2</v>
      </c>
      <c r="G19" s="661">
        <v>0.04</v>
      </c>
      <c r="H19" s="700">
        <v>-6.3E-3</v>
      </c>
      <c r="I19" s="638"/>
      <c r="J19" s="701"/>
    </row>
    <row r="20" spans="1:10">
      <c r="A20" s="638"/>
      <c r="B20" s="1675"/>
      <c r="C20" s="693">
        <v>2016</v>
      </c>
      <c r="D20" s="661">
        <v>0.01</v>
      </c>
      <c r="E20" s="698">
        <v>2.4E-2</v>
      </c>
      <c r="F20" s="699">
        <v>0.01</v>
      </c>
      <c r="G20" s="672">
        <v>3.4000000000000002E-2</v>
      </c>
      <c r="H20" s="702">
        <v>-6.4000000000000003E-3</v>
      </c>
      <c r="I20" s="638"/>
      <c r="J20" s="701"/>
    </row>
    <row r="21" spans="1:10">
      <c r="A21" s="638"/>
      <c r="B21" s="1673" t="s">
        <v>514</v>
      </c>
      <c r="C21" s="691">
        <v>2017</v>
      </c>
      <c r="D21" s="703">
        <v>0.01</v>
      </c>
      <c r="E21" s="695">
        <v>0.02</v>
      </c>
      <c r="F21" s="696">
        <v>0.01</v>
      </c>
      <c r="G21" s="654">
        <v>0.03</v>
      </c>
      <c r="H21" s="697">
        <v>-3.7000000000000002E-3</v>
      </c>
      <c r="I21" s="638"/>
      <c r="J21" s="701"/>
    </row>
    <row r="22" spans="1:10">
      <c r="A22" s="638"/>
      <c r="B22" s="1674"/>
      <c r="C22" s="693">
        <v>2018</v>
      </c>
      <c r="D22" s="704">
        <v>0.01</v>
      </c>
      <c r="E22" s="698">
        <v>1.6E-2</v>
      </c>
      <c r="F22" s="699">
        <v>0.01</v>
      </c>
      <c r="G22" s="661">
        <v>2.5999999999999999E-2</v>
      </c>
      <c r="H22" s="700">
        <v>-3.7000000000000002E-3</v>
      </c>
      <c r="I22" s="638"/>
      <c r="J22" s="701"/>
    </row>
    <row r="23" spans="1:10">
      <c r="A23" s="638"/>
      <c r="B23" s="1674"/>
      <c r="C23" s="693">
        <v>2019</v>
      </c>
      <c r="D23" s="704">
        <v>0.01</v>
      </c>
      <c r="E23" s="698">
        <v>1.4E-2</v>
      </c>
      <c r="F23" s="699">
        <v>0.01</v>
      </c>
      <c r="G23" s="661">
        <v>2.4E-2</v>
      </c>
      <c r="H23" s="700">
        <v>-2E-3</v>
      </c>
      <c r="I23" s="638"/>
      <c r="J23" s="701"/>
    </row>
    <row r="24" spans="1:10">
      <c r="A24" s="638"/>
      <c r="B24" s="1674"/>
      <c r="C24" s="693">
        <v>2020</v>
      </c>
      <c r="D24" s="704">
        <v>0.01</v>
      </c>
      <c r="E24" s="698">
        <v>1.2E-2</v>
      </c>
      <c r="F24" s="699">
        <v>0.01</v>
      </c>
      <c r="G24" s="661">
        <v>2.1999999999999999E-2</v>
      </c>
      <c r="H24" s="700">
        <v>-2.2000000000000001E-3</v>
      </c>
      <c r="I24" s="638"/>
      <c r="J24" s="701"/>
    </row>
    <row r="25" spans="1:10">
      <c r="A25" s="638"/>
      <c r="B25" s="1674"/>
      <c r="C25" s="693">
        <v>2021</v>
      </c>
      <c r="D25" s="704">
        <v>0.01</v>
      </c>
      <c r="E25" s="698">
        <v>0.01</v>
      </c>
      <c r="F25" s="699">
        <v>0.01</v>
      </c>
      <c r="G25" s="661">
        <v>2.1000000000000001E-2</v>
      </c>
      <c r="H25" s="700">
        <v>-1.5E-3</v>
      </c>
      <c r="I25" s="638"/>
      <c r="J25" s="701"/>
    </row>
    <row r="26" spans="1:10">
      <c r="A26" s="638"/>
      <c r="B26" s="1675"/>
      <c r="C26" s="694">
        <v>2022</v>
      </c>
      <c r="D26" s="705">
        <v>0.01</v>
      </c>
      <c r="E26" s="706">
        <v>0.01</v>
      </c>
      <c r="F26" s="707">
        <v>0.01</v>
      </c>
      <c r="G26" s="672">
        <v>0.02</v>
      </c>
      <c r="H26" s="702">
        <v>-5.0000000000000001E-4</v>
      </c>
      <c r="I26" s="638"/>
      <c r="J26" s="701"/>
    </row>
    <row r="27" spans="1:10">
      <c r="A27" s="638"/>
      <c r="B27" s="680"/>
      <c r="C27" s="638"/>
      <c r="D27" s="701"/>
      <c r="E27" s="701"/>
      <c r="F27" s="701"/>
      <c r="G27" s="701"/>
      <c r="H27" s="701"/>
      <c r="I27" s="701"/>
      <c r="J27" s="701"/>
    </row>
    <row r="28" spans="1:10">
      <c r="A28" s="638" t="s">
        <v>547</v>
      </c>
      <c r="B28" s="680"/>
      <c r="C28" s="638"/>
      <c r="D28" s="638"/>
      <c r="E28" s="638"/>
      <c r="F28" s="638"/>
      <c r="G28" s="638"/>
      <c r="H28" s="638"/>
      <c r="I28" s="638"/>
      <c r="J28" s="638"/>
    </row>
    <row r="29" spans="1:10">
      <c r="A29" s="638"/>
      <c r="B29" s="680"/>
      <c r="C29" s="638"/>
      <c r="D29" s="638"/>
      <c r="E29" s="638"/>
      <c r="F29" s="638"/>
      <c r="G29" s="638"/>
      <c r="H29" s="638"/>
      <c r="I29" s="638"/>
      <c r="J29" s="638"/>
    </row>
    <row r="30" spans="1:10">
      <c r="E30" s="349"/>
      <c r="F30" s="349"/>
    </row>
    <row r="31" spans="1:10">
      <c r="E31" s="349"/>
      <c r="F31" s="349"/>
    </row>
    <row r="32" spans="1:10">
      <c r="E32" s="349"/>
      <c r="F32" s="349"/>
    </row>
    <row r="33" spans="5:6">
      <c r="E33" s="349"/>
      <c r="F33" s="349"/>
    </row>
    <row r="34" spans="5:6">
      <c r="E34" s="349"/>
      <c r="F34" s="349"/>
    </row>
    <row r="35" spans="5:6">
      <c r="E35" s="349"/>
      <c r="F35" s="349"/>
    </row>
    <row r="36" spans="5:6">
      <c r="E36" s="349"/>
      <c r="F36" s="349"/>
    </row>
    <row r="37" spans="5:6">
      <c r="E37" s="349"/>
      <c r="F37" s="349"/>
    </row>
  </sheetData>
  <mergeCells count="7">
    <mergeCell ref="B21:B26"/>
    <mergeCell ref="D3:E3"/>
    <mergeCell ref="G3:H3"/>
    <mergeCell ref="D4:D5"/>
    <mergeCell ref="E4:E5"/>
    <mergeCell ref="G4:H4"/>
    <mergeCell ref="B6:B20"/>
  </mergeCells>
  <pageMargins left="0.7" right="0.7" top="0.78740157499999996" bottom="0.78740157499999996"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dimension ref="A1:P24"/>
  <sheetViews>
    <sheetView workbookViewId="0">
      <selection activeCell="O50" sqref="O50"/>
    </sheetView>
  </sheetViews>
  <sheetFormatPr baseColWidth="10" defaultRowHeight="12.75"/>
  <cols>
    <col min="1" max="1" width="11.42578125" style="341"/>
    <col min="2" max="2" width="11.140625" style="341" customWidth="1"/>
    <col min="3" max="3" width="7.7109375" style="341" customWidth="1"/>
    <col min="4" max="16384" width="11.42578125" style="341"/>
  </cols>
  <sheetData>
    <row r="1" spans="1:16" ht="15">
      <c r="A1" s="128" t="s">
        <v>516</v>
      </c>
      <c r="D1" s="342"/>
    </row>
    <row r="2" spans="1:16">
      <c r="A2" s="638"/>
      <c r="B2" s="638"/>
      <c r="C2" s="638"/>
      <c r="D2" s="638"/>
      <c r="E2" s="638"/>
      <c r="F2" s="638"/>
      <c r="G2" s="638"/>
      <c r="H2" s="638"/>
      <c r="I2" s="638"/>
      <c r="J2" s="639"/>
      <c r="K2" s="638"/>
    </row>
    <row r="3" spans="1:16" ht="12.75" customHeight="1">
      <c r="A3" s="638"/>
      <c r="B3" s="640"/>
      <c r="C3" s="641"/>
      <c r="D3" s="1677"/>
      <c r="E3" s="1684"/>
      <c r="F3" s="1685" t="s">
        <v>517</v>
      </c>
      <c r="G3" s="1678" t="s">
        <v>518</v>
      </c>
      <c r="H3" s="1679" t="s">
        <v>519</v>
      </c>
      <c r="I3" s="638"/>
      <c r="J3" s="639"/>
      <c r="K3" s="638"/>
    </row>
    <row r="4" spans="1:16" ht="18" customHeight="1">
      <c r="A4" s="638"/>
      <c r="B4" s="642"/>
      <c r="C4" s="643"/>
      <c r="D4" s="1687" t="s">
        <v>510</v>
      </c>
      <c r="E4" s="1688"/>
      <c r="F4" s="1686"/>
      <c r="G4" s="1687"/>
      <c r="H4" s="1688"/>
      <c r="I4" s="638"/>
      <c r="J4" s="639"/>
      <c r="K4" s="638"/>
    </row>
    <row r="5" spans="1:16">
      <c r="A5" s="638"/>
      <c r="B5" s="642"/>
      <c r="C5" s="643"/>
      <c r="D5" s="644" t="s">
        <v>511</v>
      </c>
      <c r="E5" s="645" t="s">
        <v>512</v>
      </c>
      <c r="F5" s="1686"/>
      <c r="G5" s="1687"/>
      <c r="H5" s="1688"/>
      <c r="I5" s="638"/>
      <c r="J5" s="639"/>
      <c r="K5" s="638"/>
    </row>
    <row r="6" spans="1:16">
      <c r="A6" s="638"/>
      <c r="B6" s="646"/>
      <c r="C6" s="647"/>
      <c r="D6" s="648" t="s">
        <v>199</v>
      </c>
      <c r="E6" s="649" t="s">
        <v>520</v>
      </c>
      <c r="F6" s="650" t="s">
        <v>521</v>
      </c>
      <c r="G6" s="651" t="s">
        <v>521</v>
      </c>
      <c r="H6" s="652" t="s">
        <v>521</v>
      </c>
      <c r="I6" s="638"/>
      <c r="J6" s="639"/>
      <c r="K6" s="638"/>
    </row>
    <row r="7" spans="1:16">
      <c r="A7" s="638"/>
      <c r="B7" s="1673" t="s">
        <v>513</v>
      </c>
      <c r="C7" s="653">
        <v>2008</v>
      </c>
      <c r="D7" s="654">
        <v>5.3999999999999999E-2</v>
      </c>
      <c r="E7" s="655">
        <v>0</v>
      </c>
      <c r="F7" s="656"/>
      <c r="G7" s="657"/>
      <c r="H7" s="658"/>
      <c r="I7" s="638"/>
      <c r="J7" s="659"/>
      <c r="K7" s="638"/>
    </row>
    <row r="8" spans="1:16">
      <c r="A8" s="638"/>
      <c r="B8" s="1674"/>
      <c r="C8" s="660">
        <v>2009</v>
      </c>
      <c r="D8" s="661">
        <v>5.3999999999999999E-2</v>
      </c>
      <c r="E8" s="662">
        <v>0</v>
      </c>
      <c r="F8" s="663"/>
      <c r="G8" s="664"/>
      <c r="H8" s="665"/>
      <c r="I8" s="638"/>
      <c r="J8" s="659"/>
      <c r="K8" s="638"/>
    </row>
    <row r="9" spans="1:16">
      <c r="A9" s="638"/>
      <c r="B9" s="1674"/>
      <c r="C9" s="660">
        <v>2010</v>
      </c>
      <c r="D9" s="661">
        <v>5.2999999999999999E-2</v>
      </c>
      <c r="E9" s="662">
        <v>-1.1999999999999999E-3</v>
      </c>
      <c r="F9" s="666">
        <v>2.8</v>
      </c>
      <c r="G9" s="667">
        <v>7.9</v>
      </c>
      <c r="H9" s="665"/>
      <c r="I9" s="638"/>
      <c r="J9" s="659"/>
      <c r="K9" s="638"/>
    </row>
    <row r="10" spans="1:16">
      <c r="A10" s="638"/>
      <c r="B10" s="1674"/>
      <c r="C10" s="660">
        <v>2011</v>
      </c>
      <c r="D10" s="661">
        <v>5.1999999999999998E-2</v>
      </c>
      <c r="E10" s="662">
        <v>-4.0000000000000002E-4</v>
      </c>
      <c r="F10" s="666">
        <v>2.8</v>
      </c>
      <c r="G10" s="667">
        <v>7.8</v>
      </c>
      <c r="H10" s="668">
        <v>0</v>
      </c>
      <c r="I10" s="638"/>
      <c r="J10" s="659"/>
      <c r="K10" s="638"/>
    </row>
    <row r="11" spans="1:16">
      <c r="A11" s="638"/>
      <c r="B11" s="1674"/>
      <c r="C11" s="660">
        <v>2012</v>
      </c>
      <c r="D11" s="661">
        <v>5.0999999999999997E-2</v>
      </c>
      <c r="E11" s="662">
        <v>-1.1999999999999999E-3</v>
      </c>
      <c r="F11" s="666">
        <v>3</v>
      </c>
      <c r="G11" s="667">
        <v>8</v>
      </c>
      <c r="H11" s="668">
        <v>0.2</v>
      </c>
      <c r="I11" s="638"/>
      <c r="J11" s="659"/>
      <c r="K11" s="638"/>
    </row>
    <row r="12" spans="1:16">
      <c r="A12" s="638"/>
      <c r="B12" s="1674"/>
      <c r="C12" s="660">
        <v>2013</v>
      </c>
      <c r="D12" s="661">
        <v>0.05</v>
      </c>
      <c r="E12" s="662">
        <v>-1.5E-3</v>
      </c>
      <c r="F12" s="666">
        <v>2.9</v>
      </c>
      <c r="G12" s="667">
        <v>7.6</v>
      </c>
      <c r="H12" s="668">
        <v>-0.1</v>
      </c>
      <c r="I12" s="638"/>
      <c r="J12" s="659"/>
      <c r="K12" s="638"/>
    </row>
    <row r="13" spans="1:16">
      <c r="A13" s="638"/>
      <c r="B13" s="1674"/>
      <c r="C13" s="660">
        <v>2014</v>
      </c>
      <c r="D13" s="661">
        <v>4.5999999999999999E-2</v>
      </c>
      <c r="E13" s="662">
        <v>-3.2000000000000002E-3</v>
      </c>
      <c r="F13" s="669">
        <v>3.2</v>
      </c>
      <c r="G13" s="667">
        <v>7.9</v>
      </c>
      <c r="H13" s="668">
        <v>0.3</v>
      </c>
      <c r="I13" s="638"/>
      <c r="J13" s="659"/>
      <c r="K13" s="638"/>
      <c r="M13" s="350"/>
      <c r="P13" s="350"/>
    </row>
    <row r="14" spans="1:16">
      <c r="A14" s="638"/>
      <c r="B14" s="1674"/>
      <c r="C14" s="660">
        <v>2015</v>
      </c>
      <c r="D14" s="661">
        <v>0.04</v>
      </c>
      <c r="E14" s="662">
        <v>-6.3E-3</v>
      </c>
      <c r="F14" s="669">
        <v>3.9</v>
      </c>
      <c r="G14" s="667">
        <v>8.6</v>
      </c>
      <c r="H14" s="668">
        <v>0.7</v>
      </c>
      <c r="I14" s="670"/>
      <c r="J14" s="659"/>
      <c r="K14" s="638"/>
      <c r="M14" s="350"/>
      <c r="P14" s="350"/>
    </row>
    <row r="15" spans="1:16">
      <c r="A15" s="638"/>
      <c r="B15" s="1675"/>
      <c r="C15" s="671">
        <v>2016</v>
      </c>
      <c r="D15" s="672">
        <v>3.4000000000000002E-2</v>
      </c>
      <c r="E15" s="673">
        <v>-6.4000000000000003E-3</v>
      </c>
      <c r="F15" s="674">
        <v>4.4000000000000004</v>
      </c>
      <c r="G15" s="675">
        <v>8.6</v>
      </c>
      <c r="H15" s="676">
        <v>0.5</v>
      </c>
      <c r="I15" s="638"/>
      <c r="J15" s="659"/>
      <c r="K15" s="638"/>
      <c r="M15" s="350"/>
      <c r="P15" s="350"/>
    </row>
    <row r="16" spans="1:16">
      <c r="A16" s="638"/>
      <c r="B16" s="1673" t="s">
        <v>514</v>
      </c>
      <c r="C16" s="653">
        <v>2017</v>
      </c>
      <c r="D16" s="654">
        <v>0.03</v>
      </c>
      <c r="E16" s="655">
        <v>-3.7000000000000002E-3</v>
      </c>
      <c r="F16" s="669">
        <v>4.8</v>
      </c>
      <c r="G16" s="667">
        <v>8.6</v>
      </c>
      <c r="H16" s="668">
        <v>0.3</v>
      </c>
      <c r="I16" s="638"/>
      <c r="J16" s="659"/>
      <c r="K16" s="638"/>
      <c r="M16" s="350"/>
      <c r="P16" s="350"/>
    </row>
    <row r="17" spans="1:16">
      <c r="A17" s="638"/>
      <c r="B17" s="1674"/>
      <c r="C17" s="660">
        <v>2018</v>
      </c>
      <c r="D17" s="661">
        <v>2.5999999999999999E-2</v>
      </c>
      <c r="E17" s="662">
        <v>-3.7000000000000002E-3</v>
      </c>
      <c r="F17" s="669">
        <v>5.0999999999999996</v>
      </c>
      <c r="G17" s="667">
        <v>8.6</v>
      </c>
      <c r="H17" s="668">
        <v>0.4</v>
      </c>
      <c r="I17" s="638"/>
      <c r="J17" s="659"/>
      <c r="K17" s="638"/>
      <c r="M17" s="350"/>
      <c r="P17" s="350"/>
    </row>
    <row r="18" spans="1:16">
      <c r="A18" s="638"/>
      <c r="B18" s="1674"/>
      <c r="C18" s="660">
        <v>2019</v>
      </c>
      <c r="D18" s="661">
        <v>2.4E-2</v>
      </c>
      <c r="E18" s="662">
        <v>-2E-3</v>
      </c>
      <c r="F18" s="669">
        <v>5.3</v>
      </c>
      <c r="G18" s="667">
        <v>8.6</v>
      </c>
      <c r="H18" s="668">
        <v>0.2</v>
      </c>
      <c r="I18" s="638"/>
      <c r="J18" s="659"/>
      <c r="K18" s="638"/>
      <c r="M18" s="350"/>
      <c r="P18" s="350"/>
    </row>
    <row r="19" spans="1:16">
      <c r="A19" s="638"/>
      <c r="B19" s="1674"/>
      <c r="C19" s="660">
        <v>2020</v>
      </c>
      <c r="D19" s="661">
        <v>2.1999999999999999E-2</v>
      </c>
      <c r="E19" s="662">
        <v>-2.2000000000000001E-3</v>
      </c>
      <c r="F19" s="669">
        <v>5.6</v>
      </c>
      <c r="G19" s="667">
        <v>8.6</v>
      </c>
      <c r="H19" s="668">
        <v>0.2</v>
      </c>
      <c r="I19" s="638"/>
      <c r="J19" s="659"/>
      <c r="K19" s="638"/>
      <c r="M19" s="350"/>
      <c r="P19" s="350"/>
    </row>
    <row r="20" spans="1:16">
      <c r="A20" s="638"/>
      <c r="B20" s="1674"/>
      <c r="C20" s="660">
        <v>2021</v>
      </c>
      <c r="D20" s="661">
        <v>2.1000000000000001E-2</v>
      </c>
      <c r="E20" s="662">
        <v>-1.5E-3</v>
      </c>
      <c r="F20" s="669">
        <v>5.7</v>
      </c>
      <c r="G20" s="667">
        <v>8.6</v>
      </c>
      <c r="H20" s="668">
        <v>0.2</v>
      </c>
      <c r="I20" s="638"/>
      <c r="J20" s="659"/>
      <c r="K20" s="638"/>
      <c r="M20" s="350"/>
      <c r="P20" s="350"/>
    </row>
    <row r="21" spans="1:16">
      <c r="A21" s="638"/>
      <c r="B21" s="1675"/>
      <c r="C21" s="671">
        <v>2022</v>
      </c>
      <c r="D21" s="672">
        <v>0.02</v>
      </c>
      <c r="E21" s="673">
        <v>-5.0000000000000001E-4</v>
      </c>
      <c r="F21" s="677">
        <v>5.8</v>
      </c>
      <c r="G21" s="678">
        <v>8.6</v>
      </c>
      <c r="H21" s="679">
        <v>0.1</v>
      </c>
      <c r="I21" s="638"/>
      <c r="J21" s="638"/>
      <c r="K21" s="638"/>
      <c r="M21" s="350"/>
      <c r="P21" s="350"/>
    </row>
    <row r="22" spans="1:16">
      <c r="A22" s="638"/>
      <c r="B22" s="680"/>
      <c r="C22" s="638"/>
      <c r="D22" s="681"/>
      <c r="E22" s="682"/>
      <c r="F22" s="638"/>
      <c r="G22" s="670"/>
      <c r="H22" s="638"/>
      <c r="I22" s="638"/>
      <c r="J22" s="638"/>
      <c r="K22" s="670"/>
      <c r="M22" s="350"/>
      <c r="P22" s="350"/>
    </row>
    <row r="23" spans="1:16">
      <c r="A23" s="638" t="s">
        <v>546</v>
      </c>
      <c r="B23" s="680"/>
      <c r="C23" s="638"/>
      <c r="D23" s="638"/>
      <c r="E23" s="638"/>
      <c r="F23" s="638"/>
      <c r="G23" s="638"/>
      <c r="H23" s="638"/>
      <c r="I23" s="638"/>
      <c r="J23" s="638"/>
      <c r="K23" s="638"/>
    </row>
    <row r="24" spans="1:16">
      <c r="A24" s="638"/>
      <c r="B24" s="680"/>
      <c r="C24" s="638"/>
      <c r="D24" s="638"/>
      <c r="E24" s="638"/>
      <c r="F24" s="638"/>
      <c r="G24" s="638"/>
      <c r="H24" s="638"/>
      <c r="I24" s="638"/>
      <c r="J24" s="638"/>
      <c r="K24" s="638"/>
    </row>
  </sheetData>
  <mergeCells count="7">
    <mergeCell ref="B16:B21"/>
    <mergeCell ref="D3:E3"/>
    <mergeCell ref="F3:F5"/>
    <mergeCell ref="G3:G5"/>
    <mergeCell ref="H3:H5"/>
    <mergeCell ref="D4:E4"/>
    <mergeCell ref="B7:B15"/>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0"/>
  <dimension ref="A1:K159"/>
  <sheetViews>
    <sheetView workbookViewId="0">
      <pane xSplit="2" ySplit="4" topLeftCell="C5" activePane="bottomRight" state="frozen"/>
      <selection activeCell="G22" sqref="G22"/>
      <selection pane="topRight" activeCell="G22" sqref="G22"/>
      <selection pane="bottomLeft" activeCell="G22" sqref="G22"/>
      <selection pane="bottomRight" activeCell="G22" sqref="G22"/>
    </sheetView>
  </sheetViews>
  <sheetFormatPr baseColWidth="10" defaultColWidth="11.5703125" defaultRowHeight="12.75" outlineLevelCol="1"/>
  <cols>
    <col min="1" max="1" width="11.5703125" style="327"/>
    <col min="2" max="2" width="11.5703125" style="326"/>
    <col min="3" max="8" width="15.7109375" style="327" customWidth="1" outlineLevel="1"/>
    <col min="9" max="11" width="15.7109375" style="327" customWidth="1"/>
    <col min="12" max="16384" width="11.5703125" style="327"/>
  </cols>
  <sheetData>
    <row r="1" spans="1:11" ht="15">
      <c r="A1" s="1286" t="s">
        <v>850</v>
      </c>
      <c r="B1" s="1287"/>
      <c r="C1" s="49"/>
      <c r="D1" s="49"/>
      <c r="E1" s="49"/>
      <c r="F1" s="49"/>
      <c r="G1" s="49"/>
      <c r="H1" s="49"/>
      <c r="I1" s="49"/>
      <c r="J1" s="49"/>
      <c r="K1" s="49"/>
    </row>
    <row r="2" spans="1:11">
      <c r="A2" s="49"/>
      <c r="B2" s="1287"/>
      <c r="C2" s="49"/>
      <c r="D2" s="49"/>
      <c r="E2" s="49"/>
      <c r="F2" s="49"/>
      <c r="G2" s="49"/>
      <c r="H2" s="49"/>
      <c r="I2" s="49"/>
      <c r="J2" s="49"/>
      <c r="K2" s="49"/>
    </row>
    <row r="3" spans="1:11">
      <c r="A3" s="49"/>
      <c r="B3" s="1315" t="s">
        <v>28</v>
      </c>
      <c r="C3" s="1496" t="s">
        <v>818</v>
      </c>
      <c r="D3" s="1497"/>
      <c r="E3" s="1498"/>
      <c r="F3" s="1496" t="s">
        <v>819</v>
      </c>
      <c r="G3" s="1497"/>
      <c r="H3" s="1498"/>
      <c r="I3" s="1499" t="s">
        <v>810</v>
      </c>
      <c r="J3" s="1497"/>
      <c r="K3" s="1498"/>
    </row>
    <row r="4" spans="1:11" ht="25.5">
      <c r="A4" s="49"/>
      <c r="B4" s="1289"/>
      <c r="C4" s="1290" t="s">
        <v>811</v>
      </c>
      <c r="D4" s="1291" t="s">
        <v>812</v>
      </c>
      <c r="E4" s="1292" t="s">
        <v>813</v>
      </c>
      <c r="F4" s="1290" t="s">
        <v>811</v>
      </c>
      <c r="G4" s="1291" t="s">
        <v>812</v>
      </c>
      <c r="H4" s="1292" t="s">
        <v>813</v>
      </c>
      <c r="I4" s="1290" t="s">
        <v>811</v>
      </c>
      <c r="J4" s="1291" t="s">
        <v>812</v>
      </c>
      <c r="K4" s="1292" t="s">
        <v>813</v>
      </c>
    </row>
    <row r="5" spans="1:11">
      <c r="A5" s="49"/>
      <c r="B5" s="1289">
        <v>1950</v>
      </c>
      <c r="C5" s="1293">
        <v>22.4</v>
      </c>
      <c r="D5" s="1294">
        <v>47.6</v>
      </c>
      <c r="E5" s="1295">
        <v>3.9</v>
      </c>
      <c r="F5" s="1293">
        <v>11.4</v>
      </c>
      <c r="G5" s="1294">
        <v>95.6</v>
      </c>
      <c r="H5" s="1295">
        <v>30</v>
      </c>
      <c r="I5" s="1294">
        <v>33.799999999999997</v>
      </c>
      <c r="J5" s="1294">
        <v>143.19999999999999</v>
      </c>
      <c r="K5" s="1295">
        <v>34</v>
      </c>
    </row>
    <row r="6" spans="1:11">
      <c r="A6" s="49"/>
      <c r="B6" s="1289">
        <v>1951</v>
      </c>
      <c r="C6" s="1296">
        <v>24.3</v>
      </c>
      <c r="D6" s="1297">
        <v>50</v>
      </c>
      <c r="E6" s="1298">
        <v>7.1</v>
      </c>
      <c r="F6" s="1296">
        <v>15.4</v>
      </c>
      <c r="G6" s="1297">
        <v>103.9</v>
      </c>
      <c r="H6" s="1298">
        <v>31.9</v>
      </c>
      <c r="I6" s="1297">
        <v>39.700000000000003</v>
      </c>
      <c r="J6" s="1297">
        <v>153.9</v>
      </c>
      <c r="K6" s="1298">
        <v>39.1</v>
      </c>
    </row>
    <row r="7" spans="1:11">
      <c r="A7" s="49"/>
      <c r="B7" s="1289">
        <v>1952</v>
      </c>
      <c r="C7" s="1296">
        <v>26.1</v>
      </c>
      <c r="D7" s="1297">
        <v>51.4</v>
      </c>
      <c r="E7" s="1298">
        <v>5.9</v>
      </c>
      <c r="F7" s="1296">
        <v>18.899999999999999</v>
      </c>
      <c r="G7" s="1297">
        <v>109.6</v>
      </c>
      <c r="H7" s="1298">
        <v>29.9</v>
      </c>
      <c r="I7" s="1297">
        <v>45</v>
      </c>
      <c r="J7" s="1297">
        <v>161.1</v>
      </c>
      <c r="K7" s="1298">
        <v>35.799999999999997</v>
      </c>
    </row>
    <row r="8" spans="1:11">
      <c r="A8" s="49"/>
      <c r="B8" s="1289">
        <v>1953</v>
      </c>
      <c r="C8" s="1296">
        <v>28.5</v>
      </c>
      <c r="D8" s="1297">
        <v>52.2</v>
      </c>
      <c r="E8" s="1298">
        <v>4.7</v>
      </c>
      <c r="F8" s="1296">
        <v>21.4</v>
      </c>
      <c r="G8" s="1297">
        <v>115.8</v>
      </c>
      <c r="H8" s="1298">
        <v>35.5</v>
      </c>
      <c r="I8" s="1297">
        <v>50</v>
      </c>
      <c r="J8" s="1297">
        <v>168</v>
      </c>
      <c r="K8" s="1298">
        <v>40.200000000000003</v>
      </c>
    </row>
    <row r="9" spans="1:11">
      <c r="A9" s="49"/>
      <c r="B9" s="1289">
        <v>1954</v>
      </c>
      <c r="C9" s="1296">
        <v>30.4</v>
      </c>
      <c r="D9" s="1297">
        <v>53.2</v>
      </c>
      <c r="E9" s="1298">
        <v>4.7</v>
      </c>
      <c r="F9" s="1296">
        <v>25.1</v>
      </c>
      <c r="G9" s="1297">
        <v>119</v>
      </c>
      <c r="H9" s="1298">
        <v>37.799999999999997</v>
      </c>
      <c r="I9" s="1297">
        <v>55.5</v>
      </c>
      <c r="J9" s="1297">
        <v>172.2</v>
      </c>
      <c r="K9" s="1298">
        <v>42.5</v>
      </c>
    </row>
    <row r="10" spans="1:11">
      <c r="A10" s="49"/>
      <c r="B10" s="1289">
        <v>1955</v>
      </c>
      <c r="C10" s="1296">
        <v>34</v>
      </c>
      <c r="D10" s="1297">
        <v>51</v>
      </c>
      <c r="E10" s="1298">
        <v>5</v>
      </c>
      <c r="F10" s="1296">
        <v>29</v>
      </c>
      <c r="G10" s="1297">
        <v>128.5</v>
      </c>
      <c r="H10" s="1298">
        <v>43.1</v>
      </c>
      <c r="I10" s="1297">
        <v>63</v>
      </c>
      <c r="J10" s="1297">
        <v>179.5</v>
      </c>
      <c r="K10" s="1298">
        <v>48.1</v>
      </c>
    </row>
    <row r="11" spans="1:11">
      <c r="A11" s="49"/>
      <c r="B11" s="1289">
        <v>1956</v>
      </c>
      <c r="C11" s="1296">
        <v>38.1</v>
      </c>
      <c r="D11" s="1297">
        <v>51.9</v>
      </c>
      <c r="E11" s="1298">
        <v>4.9000000000000004</v>
      </c>
      <c r="F11" s="1296">
        <v>33</v>
      </c>
      <c r="G11" s="1297">
        <v>130.6</v>
      </c>
      <c r="H11" s="1298">
        <v>42.3</v>
      </c>
      <c r="I11" s="1297">
        <v>71.099999999999994</v>
      </c>
      <c r="J11" s="1297">
        <v>182.4</v>
      </c>
      <c r="K11" s="1298">
        <v>47.2</v>
      </c>
    </row>
    <row r="12" spans="1:11">
      <c r="A12" s="49"/>
      <c r="B12" s="1289">
        <v>1957</v>
      </c>
      <c r="C12" s="1296">
        <v>41.1</v>
      </c>
      <c r="D12" s="1297">
        <v>50.9</v>
      </c>
      <c r="E12" s="1298">
        <v>5</v>
      </c>
      <c r="F12" s="1296">
        <v>35.700000000000003</v>
      </c>
      <c r="G12" s="1297">
        <v>135.6</v>
      </c>
      <c r="H12" s="1298">
        <v>41.3</v>
      </c>
      <c r="I12" s="1297">
        <v>76.900000000000006</v>
      </c>
      <c r="J12" s="1297">
        <v>186.5</v>
      </c>
      <c r="K12" s="1298">
        <v>46.3</v>
      </c>
    </row>
    <row r="13" spans="1:11">
      <c r="A13" s="49"/>
      <c r="B13" s="1289">
        <v>1958</v>
      </c>
      <c r="C13" s="1296">
        <v>39.5</v>
      </c>
      <c r="D13" s="1297">
        <v>49.7</v>
      </c>
      <c r="E13" s="1298">
        <v>4.5</v>
      </c>
      <c r="F13" s="1296">
        <v>38.6</v>
      </c>
      <c r="G13" s="1297">
        <v>136.80000000000001</v>
      </c>
      <c r="H13" s="1298">
        <v>39.5</v>
      </c>
      <c r="I13" s="1297">
        <v>78.099999999999994</v>
      </c>
      <c r="J13" s="1297">
        <v>186.6</v>
      </c>
      <c r="K13" s="1298">
        <v>44</v>
      </c>
    </row>
    <row r="14" spans="1:11">
      <c r="A14" s="49"/>
      <c r="B14" s="1289">
        <v>1959</v>
      </c>
      <c r="C14" s="1296">
        <v>43.7</v>
      </c>
      <c r="D14" s="1297">
        <v>46</v>
      </c>
      <c r="E14" s="1298">
        <v>4.2</v>
      </c>
      <c r="F14" s="1296">
        <v>33</v>
      </c>
      <c r="G14" s="1297">
        <v>136.80000000000001</v>
      </c>
      <c r="H14" s="1298">
        <v>45</v>
      </c>
      <c r="I14" s="1297">
        <v>76.7</v>
      </c>
      <c r="J14" s="1297">
        <v>182.7</v>
      </c>
      <c r="K14" s="1298">
        <v>49.3</v>
      </c>
    </row>
    <row r="15" spans="1:11">
      <c r="A15" s="49"/>
      <c r="B15" s="1289">
        <v>1960</v>
      </c>
      <c r="C15" s="1296">
        <v>46.4</v>
      </c>
      <c r="D15" s="1297">
        <v>45.4</v>
      </c>
      <c r="E15" s="1298">
        <v>4.4000000000000004</v>
      </c>
      <c r="F15" s="1296">
        <v>46.8</v>
      </c>
      <c r="G15" s="1297">
        <v>141.6</v>
      </c>
      <c r="H15" s="1298">
        <v>37.1</v>
      </c>
      <c r="I15" s="1297">
        <v>93.2</v>
      </c>
      <c r="J15" s="1297">
        <v>186.9</v>
      </c>
      <c r="K15" s="1298">
        <v>41.5</v>
      </c>
    </row>
    <row r="16" spans="1:11">
      <c r="A16" s="49"/>
      <c r="B16" s="1289">
        <v>1961</v>
      </c>
      <c r="C16" s="1296">
        <v>48.2</v>
      </c>
      <c r="D16" s="1297">
        <v>45.3</v>
      </c>
      <c r="E16" s="1298">
        <v>3.7</v>
      </c>
      <c r="F16" s="1296">
        <v>50.2</v>
      </c>
      <c r="G16" s="1297">
        <v>143.6</v>
      </c>
      <c r="H16" s="1298">
        <v>43.1</v>
      </c>
      <c r="I16" s="1297">
        <v>98.4</v>
      </c>
      <c r="J16" s="1297">
        <v>188.9</v>
      </c>
      <c r="K16" s="1298">
        <v>46.8</v>
      </c>
    </row>
    <row r="17" spans="1:11">
      <c r="A17" s="49"/>
      <c r="B17" s="1289">
        <v>1962</v>
      </c>
      <c r="C17" s="1296">
        <v>52.4</v>
      </c>
      <c r="D17" s="1297">
        <v>45.7</v>
      </c>
      <c r="E17" s="1298">
        <v>3.6</v>
      </c>
      <c r="F17" s="1296">
        <v>54.2</v>
      </c>
      <c r="G17" s="1297">
        <v>147.4</v>
      </c>
      <c r="H17" s="1298">
        <v>45.4</v>
      </c>
      <c r="I17" s="1297">
        <v>106.6</v>
      </c>
      <c r="J17" s="1297">
        <v>193.1</v>
      </c>
      <c r="K17" s="1298">
        <v>49</v>
      </c>
    </row>
    <row r="18" spans="1:11">
      <c r="A18" s="49"/>
      <c r="B18" s="1289">
        <v>1963</v>
      </c>
      <c r="C18" s="1296">
        <v>56.7</v>
      </c>
      <c r="D18" s="1297">
        <v>46.2</v>
      </c>
      <c r="E18" s="1298">
        <v>4.0999999999999996</v>
      </c>
      <c r="F18" s="1296">
        <v>58.8</v>
      </c>
      <c r="G18" s="1297">
        <v>148.5</v>
      </c>
      <c r="H18" s="1298">
        <v>46.9</v>
      </c>
      <c r="I18" s="1297">
        <v>115.5</v>
      </c>
      <c r="J18" s="1297">
        <v>194.7</v>
      </c>
      <c r="K18" s="1298">
        <v>51</v>
      </c>
    </row>
    <row r="19" spans="1:11">
      <c r="A19" s="49"/>
      <c r="B19" s="1289">
        <v>1964</v>
      </c>
      <c r="C19" s="1296">
        <v>62.9</v>
      </c>
      <c r="D19" s="1297">
        <v>44.3</v>
      </c>
      <c r="E19" s="1298">
        <v>3.6</v>
      </c>
      <c r="F19" s="1296">
        <v>64.3</v>
      </c>
      <c r="G19" s="1297">
        <v>151.1</v>
      </c>
      <c r="H19" s="1298">
        <v>41.5</v>
      </c>
      <c r="I19" s="1297">
        <v>127.2</v>
      </c>
      <c r="J19" s="1297">
        <v>195.5</v>
      </c>
      <c r="K19" s="1298">
        <v>45.1</v>
      </c>
    </row>
    <row r="20" spans="1:11">
      <c r="A20" s="49"/>
      <c r="B20" s="1289">
        <v>1965</v>
      </c>
      <c r="C20" s="1296">
        <v>62.4</v>
      </c>
      <c r="D20" s="1297">
        <v>36.6</v>
      </c>
      <c r="E20" s="1298">
        <v>3</v>
      </c>
      <c r="F20" s="1296">
        <v>67.5</v>
      </c>
      <c r="G20" s="1297">
        <v>150.4</v>
      </c>
      <c r="H20" s="1298">
        <v>32.9</v>
      </c>
      <c r="I20" s="1297">
        <v>129.9</v>
      </c>
      <c r="J20" s="1297">
        <v>187</v>
      </c>
      <c r="K20" s="1298">
        <v>35.9</v>
      </c>
    </row>
    <row r="21" spans="1:11">
      <c r="A21" s="49"/>
      <c r="B21" s="1289">
        <v>1966</v>
      </c>
      <c r="C21" s="1296">
        <v>61.8</v>
      </c>
      <c r="D21" s="1297">
        <v>33.4</v>
      </c>
      <c r="E21" s="1298">
        <v>2.9</v>
      </c>
      <c r="F21" s="1296">
        <v>72.3</v>
      </c>
      <c r="G21" s="1297">
        <v>147.80000000000001</v>
      </c>
      <c r="H21" s="1298">
        <v>28.9</v>
      </c>
      <c r="I21" s="1297">
        <v>134</v>
      </c>
      <c r="J21" s="1297">
        <v>181.2</v>
      </c>
      <c r="K21" s="1298">
        <v>31.8</v>
      </c>
    </row>
    <row r="22" spans="1:11">
      <c r="A22" s="49"/>
      <c r="B22" s="1289">
        <v>1967</v>
      </c>
      <c r="C22" s="1296">
        <v>64.099999999999994</v>
      </c>
      <c r="D22" s="1297">
        <v>30.7</v>
      </c>
      <c r="E22" s="1298">
        <v>2.2999999999999998</v>
      </c>
      <c r="F22" s="1296">
        <v>77.599999999999994</v>
      </c>
      <c r="G22" s="1297">
        <v>140.19999999999999</v>
      </c>
      <c r="H22" s="1298">
        <v>24.2</v>
      </c>
      <c r="I22" s="1297">
        <v>141.69999999999999</v>
      </c>
      <c r="J22" s="1297">
        <v>170.8</v>
      </c>
      <c r="K22" s="1298">
        <v>26.5</v>
      </c>
    </row>
    <row r="23" spans="1:11">
      <c r="A23" s="49"/>
      <c r="B23" s="1289">
        <v>1968</v>
      </c>
      <c r="C23" s="1296">
        <v>71.8</v>
      </c>
      <c r="D23" s="1297">
        <v>27.6</v>
      </c>
      <c r="E23" s="1298">
        <v>2.2000000000000002</v>
      </c>
      <c r="F23" s="1296">
        <v>83.1</v>
      </c>
      <c r="G23" s="1297">
        <v>140.19999999999999</v>
      </c>
      <c r="H23" s="1298">
        <v>23.8</v>
      </c>
      <c r="I23" s="1297">
        <v>154.9</v>
      </c>
      <c r="J23" s="1297">
        <v>167.8</v>
      </c>
      <c r="K23" s="1298">
        <v>26</v>
      </c>
    </row>
    <row r="24" spans="1:11">
      <c r="A24" s="49"/>
      <c r="B24" s="1289">
        <v>1969</v>
      </c>
      <c r="C24" s="1296">
        <v>77.3</v>
      </c>
      <c r="D24" s="1297">
        <v>28</v>
      </c>
      <c r="E24" s="1298">
        <v>2.1</v>
      </c>
      <c r="F24" s="1296">
        <v>86.1</v>
      </c>
      <c r="G24" s="1297">
        <v>140.69999999999999</v>
      </c>
      <c r="H24" s="1298">
        <v>27.8</v>
      </c>
      <c r="I24" s="1297">
        <v>163.4</v>
      </c>
      <c r="J24" s="1297">
        <v>168.8</v>
      </c>
      <c r="K24" s="1298">
        <v>29.8</v>
      </c>
    </row>
    <row r="25" spans="1:11">
      <c r="A25" s="49"/>
      <c r="B25" s="1289">
        <v>1970</v>
      </c>
      <c r="C25" s="1296">
        <v>80.400000000000006</v>
      </c>
      <c r="D25" s="1297">
        <v>25.4</v>
      </c>
      <c r="E25" s="1298">
        <v>2</v>
      </c>
      <c r="F25" s="1296">
        <v>90</v>
      </c>
      <c r="G25" s="1297">
        <v>140.30000000000001</v>
      </c>
      <c r="H25" s="1298">
        <v>34.799999999999997</v>
      </c>
      <c r="I25" s="1297">
        <v>170.4</v>
      </c>
      <c r="J25" s="1297">
        <v>165.6</v>
      </c>
      <c r="K25" s="1298">
        <v>36.799999999999997</v>
      </c>
    </row>
    <row r="26" spans="1:11">
      <c r="A26" s="49"/>
      <c r="B26" s="1289">
        <v>1971</v>
      </c>
      <c r="C26" s="1296">
        <v>81.900000000000006</v>
      </c>
      <c r="D26" s="1297">
        <v>20.6</v>
      </c>
      <c r="E26" s="1298">
        <v>1.9</v>
      </c>
      <c r="F26" s="1296">
        <v>92.6</v>
      </c>
      <c r="G26" s="1297">
        <v>134.5</v>
      </c>
      <c r="H26" s="1298">
        <v>33.1</v>
      </c>
      <c r="I26" s="1297">
        <v>174.5</v>
      </c>
      <c r="J26" s="1297">
        <v>155.1</v>
      </c>
      <c r="K26" s="1298">
        <v>34.9</v>
      </c>
    </row>
    <row r="27" spans="1:11">
      <c r="A27" s="49"/>
      <c r="B27" s="1289">
        <v>1972</v>
      </c>
      <c r="C27" s="1296">
        <v>90.9</v>
      </c>
      <c r="D27" s="1297">
        <v>18</v>
      </c>
      <c r="E27" s="1298">
        <v>1.6</v>
      </c>
      <c r="F27" s="1296">
        <v>94.9</v>
      </c>
      <c r="G27" s="1297">
        <v>126.1</v>
      </c>
      <c r="H27" s="1298">
        <v>31</v>
      </c>
      <c r="I27" s="1297">
        <v>185.8</v>
      </c>
      <c r="J27" s="1297">
        <v>144.1</v>
      </c>
      <c r="K27" s="1298">
        <v>32.5</v>
      </c>
    </row>
    <row r="28" spans="1:11">
      <c r="A28" s="49"/>
      <c r="B28" s="1289">
        <v>1973</v>
      </c>
      <c r="C28" s="1296">
        <v>99.9</v>
      </c>
      <c r="D28" s="1297">
        <v>17.2</v>
      </c>
      <c r="E28" s="1298">
        <v>1.5</v>
      </c>
      <c r="F28" s="1296">
        <v>96.8</v>
      </c>
      <c r="G28" s="1297">
        <v>119.9</v>
      </c>
      <c r="H28" s="1298">
        <v>33.700000000000003</v>
      </c>
      <c r="I28" s="1297">
        <v>196.7</v>
      </c>
      <c r="J28" s="1297">
        <v>137.19999999999999</v>
      </c>
      <c r="K28" s="1298">
        <v>35.200000000000003</v>
      </c>
    </row>
    <row r="29" spans="1:11">
      <c r="A29" s="49"/>
      <c r="B29" s="1289">
        <v>1974</v>
      </c>
      <c r="C29" s="1296">
        <v>107.8</v>
      </c>
      <c r="D29" s="1297">
        <v>16.7</v>
      </c>
      <c r="E29" s="1298">
        <v>1.5</v>
      </c>
      <c r="F29" s="1296">
        <v>95.5</v>
      </c>
      <c r="G29" s="1297">
        <v>123.7</v>
      </c>
      <c r="H29" s="1298">
        <v>30.5</v>
      </c>
      <c r="I29" s="1297">
        <v>203.3</v>
      </c>
      <c r="J29" s="1297">
        <v>140.4</v>
      </c>
      <c r="K29" s="1298">
        <v>32.1</v>
      </c>
    </row>
    <row r="30" spans="1:11">
      <c r="A30" s="49"/>
      <c r="B30" s="1289">
        <v>1975</v>
      </c>
      <c r="C30" s="1296">
        <v>108.6</v>
      </c>
      <c r="D30" s="1297">
        <v>13.2</v>
      </c>
      <c r="E30" s="1298">
        <v>1.2</v>
      </c>
      <c r="F30" s="1296">
        <v>101.4</v>
      </c>
      <c r="G30" s="1297">
        <v>119.6</v>
      </c>
      <c r="H30" s="1298">
        <v>28.8</v>
      </c>
      <c r="I30" s="1297">
        <v>210</v>
      </c>
      <c r="J30" s="1297">
        <v>132.69999999999999</v>
      </c>
      <c r="K30" s="1298">
        <v>30.1</v>
      </c>
    </row>
    <row r="31" spans="1:11">
      <c r="A31" s="49"/>
      <c r="B31" s="1289">
        <v>1976</v>
      </c>
      <c r="C31" s="1296">
        <v>121.1</v>
      </c>
      <c r="D31" s="1297">
        <v>12.1</v>
      </c>
      <c r="E31" s="1298">
        <v>1.3</v>
      </c>
      <c r="F31" s="1296">
        <v>106</v>
      </c>
      <c r="G31" s="1297">
        <v>118.5</v>
      </c>
      <c r="H31" s="1298">
        <v>27.4</v>
      </c>
      <c r="I31" s="1297">
        <v>227.1</v>
      </c>
      <c r="J31" s="1297">
        <v>130.6</v>
      </c>
      <c r="K31" s="1298">
        <v>28.7</v>
      </c>
    </row>
    <row r="32" spans="1:11">
      <c r="A32" s="49"/>
      <c r="B32" s="1289">
        <v>1977</v>
      </c>
      <c r="C32" s="1296">
        <v>109.7</v>
      </c>
      <c r="D32" s="1297">
        <v>11.7</v>
      </c>
      <c r="E32" s="1298">
        <v>1.3</v>
      </c>
      <c r="F32" s="1296">
        <v>112.6</v>
      </c>
      <c r="G32" s="1297">
        <v>118.9</v>
      </c>
      <c r="H32" s="1298">
        <v>23.3</v>
      </c>
      <c r="I32" s="1297">
        <v>222.3</v>
      </c>
      <c r="J32" s="1297">
        <v>130.69999999999999</v>
      </c>
      <c r="K32" s="1298">
        <v>24.7</v>
      </c>
    </row>
    <row r="33" spans="1:11">
      <c r="A33" s="49"/>
      <c r="B33" s="1289">
        <v>1978</v>
      </c>
      <c r="C33" s="1296">
        <v>110.1</v>
      </c>
      <c r="D33" s="1297">
        <v>12.1</v>
      </c>
      <c r="E33" s="1298">
        <v>1.3</v>
      </c>
      <c r="F33" s="1296">
        <v>112.9</v>
      </c>
      <c r="G33" s="1297">
        <v>117.1</v>
      </c>
      <c r="H33" s="1298">
        <v>24</v>
      </c>
      <c r="I33" s="1297">
        <v>223</v>
      </c>
      <c r="J33" s="1297">
        <v>129.19999999999999</v>
      </c>
      <c r="K33" s="1298">
        <v>25.3</v>
      </c>
    </row>
    <row r="34" spans="1:11">
      <c r="A34" s="49"/>
      <c r="B34" s="1289">
        <v>1979</v>
      </c>
      <c r="C34" s="1296">
        <v>113.6</v>
      </c>
      <c r="D34" s="1297">
        <v>15.4</v>
      </c>
      <c r="E34" s="1298">
        <v>1.5</v>
      </c>
      <c r="F34" s="1296">
        <v>115.6</v>
      </c>
      <c r="G34" s="1297">
        <v>116.4</v>
      </c>
      <c r="H34" s="1298">
        <v>24</v>
      </c>
      <c r="I34" s="1297">
        <v>229.2</v>
      </c>
      <c r="J34" s="1297">
        <v>131.9</v>
      </c>
      <c r="K34" s="1298">
        <v>25.5</v>
      </c>
    </row>
    <row r="35" spans="1:11">
      <c r="A35" s="49"/>
      <c r="B35" s="1289">
        <v>1980</v>
      </c>
      <c r="C35" s="1296">
        <v>112.6</v>
      </c>
      <c r="D35" s="1297">
        <v>15.9</v>
      </c>
      <c r="E35" s="1298">
        <v>1.4</v>
      </c>
      <c r="F35" s="1296">
        <v>112.9</v>
      </c>
      <c r="G35" s="1297">
        <v>118.2</v>
      </c>
      <c r="H35" s="1298">
        <v>26.5</v>
      </c>
      <c r="I35" s="1297">
        <v>225.5</v>
      </c>
      <c r="J35" s="1297">
        <v>134.1</v>
      </c>
      <c r="K35" s="1298">
        <v>27.9</v>
      </c>
    </row>
    <row r="36" spans="1:11">
      <c r="A36" s="49"/>
      <c r="B36" s="1289">
        <v>1981</v>
      </c>
      <c r="C36" s="1296">
        <v>114</v>
      </c>
      <c r="D36" s="1297">
        <v>15.4</v>
      </c>
      <c r="E36" s="1298">
        <v>1.4</v>
      </c>
      <c r="F36" s="1296">
        <v>120</v>
      </c>
      <c r="G36" s="1297">
        <v>118.4</v>
      </c>
      <c r="H36" s="1298">
        <v>29</v>
      </c>
      <c r="I36" s="1297">
        <v>234</v>
      </c>
      <c r="J36" s="1297">
        <v>133.80000000000001</v>
      </c>
      <c r="K36" s="1298">
        <v>30.4</v>
      </c>
    </row>
    <row r="37" spans="1:11">
      <c r="A37" s="49"/>
      <c r="B37" s="1289">
        <v>1982</v>
      </c>
      <c r="C37" s="1296">
        <v>111.9</v>
      </c>
      <c r="D37" s="1297">
        <v>14.4</v>
      </c>
      <c r="E37" s="1298">
        <v>1.2</v>
      </c>
      <c r="F37" s="1296">
        <v>124.5</v>
      </c>
      <c r="G37" s="1297">
        <v>119.3</v>
      </c>
      <c r="H37" s="1298">
        <v>30.1</v>
      </c>
      <c r="I37" s="1297">
        <v>236.4</v>
      </c>
      <c r="J37" s="1297">
        <v>133.69999999999999</v>
      </c>
      <c r="K37" s="1298">
        <v>31.3</v>
      </c>
    </row>
    <row r="38" spans="1:11">
      <c r="A38" s="49"/>
      <c r="B38" s="1289">
        <v>1983</v>
      </c>
      <c r="C38" s="1296">
        <v>108.9</v>
      </c>
      <c r="D38" s="1297">
        <v>14.3</v>
      </c>
      <c r="E38" s="1298">
        <v>1.2</v>
      </c>
      <c r="F38" s="1296">
        <v>126.7</v>
      </c>
      <c r="G38" s="1297">
        <v>119.7</v>
      </c>
      <c r="H38" s="1298">
        <v>31.7</v>
      </c>
      <c r="I38" s="1297">
        <v>235.5</v>
      </c>
      <c r="J38" s="1297">
        <v>134</v>
      </c>
      <c r="K38" s="1298">
        <v>32.799999999999997</v>
      </c>
    </row>
    <row r="39" spans="1:11">
      <c r="A39" s="49"/>
      <c r="B39" s="1289">
        <v>1984</v>
      </c>
      <c r="C39" s="1296">
        <v>110.4</v>
      </c>
      <c r="D39" s="1297">
        <v>15.2</v>
      </c>
      <c r="E39" s="1298">
        <v>1.1000000000000001</v>
      </c>
      <c r="F39" s="1296">
        <v>136.19999999999999</v>
      </c>
      <c r="G39" s="1297">
        <v>121.7</v>
      </c>
      <c r="H39" s="1298">
        <v>39.9</v>
      </c>
      <c r="I39" s="1297">
        <v>246.7</v>
      </c>
      <c r="J39" s="1297">
        <v>136.9</v>
      </c>
      <c r="K39" s="1298">
        <v>41</v>
      </c>
    </row>
    <row r="40" spans="1:11">
      <c r="A40" s="49"/>
      <c r="B40" s="1289">
        <v>1985</v>
      </c>
      <c r="C40" s="1296">
        <v>102.9</v>
      </c>
      <c r="D40" s="1297">
        <v>16.5</v>
      </c>
      <c r="E40" s="1298">
        <v>1.2</v>
      </c>
      <c r="F40" s="1296">
        <v>142.5</v>
      </c>
      <c r="G40" s="1297">
        <v>122</v>
      </c>
      <c r="H40" s="1298">
        <v>44.2</v>
      </c>
      <c r="I40" s="1297">
        <v>245.4</v>
      </c>
      <c r="J40" s="1297">
        <v>138.5</v>
      </c>
      <c r="K40" s="1298">
        <v>45.4</v>
      </c>
    </row>
    <row r="41" spans="1:11">
      <c r="A41" s="49"/>
      <c r="B41" s="1289">
        <v>1986</v>
      </c>
      <c r="C41" s="1296">
        <v>97.3</v>
      </c>
      <c r="D41" s="1297">
        <v>15.8</v>
      </c>
      <c r="E41" s="1298">
        <v>1.2</v>
      </c>
      <c r="F41" s="1296">
        <v>145.4</v>
      </c>
      <c r="G41" s="1297">
        <v>121.7</v>
      </c>
      <c r="H41" s="1298">
        <v>42.4</v>
      </c>
      <c r="I41" s="1297">
        <v>242.7</v>
      </c>
      <c r="J41" s="1297">
        <v>137.5</v>
      </c>
      <c r="K41" s="1298">
        <v>43.6</v>
      </c>
    </row>
    <row r="42" spans="1:11">
      <c r="A42" s="49"/>
      <c r="B42" s="1289">
        <v>1987</v>
      </c>
      <c r="C42" s="1296">
        <v>92.3</v>
      </c>
      <c r="D42" s="1297">
        <v>15.3</v>
      </c>
      <c r="E42" s="1298">
        <v>1.2</v>
      </c>
      <c r="F42" s="1296">
        <v>143.6</v>
      </c>
      <c r="G42" s="1297">
        <v>119.2</v>
      </c>
      <c r="H42" s="1298">
        <v>43.4</v>
      </c>
      <c r="I42" s="1297">
        <v>235.9</v>
      </c>
      <c r="J42" s="1297">
        <v>134.5</v>
      </c>
      <c r="K42" s="1298">
        <v>44.6</v>
      </c>
    </row>
    <row r="43" spans="1:11">
      <c r="A43" s="49"/>
      <c r="B43" s="1289">
        <v>1988</v>
      </c>
      <c r="C43" s="1296">
        <v>94</v>
      </c>
      <c r="D43" s="1297">
        <v>13.5</v>
      </c>
      <c r="E43" s="1298">
        <v>1.1000000000000001</v>
      </c>
      <c r="F43" s="1296">
        <v>148.6</v>
      </c>
      <c r="G43" s="1297">
        <v>118.8</v>
      </c>
      <c r="H43" s="1298">
        <v>41.1</v>
      </c>
      <c r="I43" s="1297">
        <v>242.6</v>
      </c>
      <c r="J43" s="1297">
        <v>132.30000000000001</v>
      </c>
      <c r="K43" s="1298">
        <v>42.2</v>
      </c>
    </row>
    <row r="44" spans="1:11">
      <c r="A44" s="49"/>
      <c r="B44" s="1289">
        <v>1989</v>
      </c>
      <c r="C44" s="1296">
        <v>95.4</v>
      </c>
      <c r="D44" s="1297">
        <v>13.4</v>
      </c>
      <c r="E44" s="1298">
        <v>1.1000000000000001</v>
      </c>
      <c r="F44" s="1296">
        <v>148.6</v>
      </c>
      <c r="G44" s="1297">
        <v>113.7</v>
      </c>
      <c r="H44" s="1298">
        <v>39</v>
      </c>
      <c r="I44" s="1297">
        <v>244.1</v>
      </c>
      <c r="J44" s="1297">
        <v>127.1</v>
      </c>
      <c r="K44" s="1298">
        <v>40.200000000000003</v>
      </c>
    </row>
    <row r="45" spans="1:11">
      <c r="A45" s="49"/>
      <c r="B45" s="1289">
        <v>1990</v>
      </c>
      <c r="C45" s="1296">
        <v>93.1</v>
      </c>
      <c r="D45" s="1297">
        <v>13.4</v>
      </c>
      <c r="E45" s="1298">
        <v>0.9</v>
      </c>
      <c r="F45" s="1296">
        <v>132.4</v>
      </c>
      <c r="G45" s="1297">
        <v>91.3</v>
      </c>
      <c r="H45" s="1298">
        <v>29.9</v>
      </c>
      <c r="I45" s="1297">
        <v>225.5</v>
      </c>
      <c r="J45" s="1297">
        <v>104.7</v>
      </c>
      <c r="K45" s="1298">
        <v>30.8</v>
      </c>
    </row>
    <row r="46" spans="1:11">
      <c r="A46" s="49"/>
      <c r="B46" s="1289">
        <v>1991</v>
      </c>
      <c r="C46" s="1296">
        <v>96.1</v>
      </c>
      <c r="D46" s="1297">
        <v>14.7</v>
      </c>
      <c r="E46" s="1298">
        <v>1</v>
      </c>
      <c r="F46" s="1296">
        <v>108.7</v>
      </c>
      <c r="G46" s="1297">
        <v>48.8</v>
      </c>
      <c r="H46" s="1298">
        <v>14</v>
      </c>
      <c r="I46" s="1297">
        <v>204.8</v>
      </c>
      <c r="J46" s="1297">
        <v>63.5</v>
      </c>
      <c r="K46" s="1298">
        <v>14.9</v>
      </c>
    </row>
    <row r="47" spans="1:11">
      <c r="A47" s="49"/>
      <c r="B47" s="1289">
        <v>1992</v>
      </c>
      <c r="C47" s="1296">
        <v>97.5</v>
      </c>
      <c r="D47" s="1297">
        <v>14.1</v>
      </c>
      <c r="E47" s="1298">
        <v>0.9</v>
      </c>
      <c r="F47" s="1296">
        <v>96.4</v>
      </c>
      <c r="G47" s="1297">
        <v>28.2</v>
      </c>
      <c r="H47" s="1298">
        <v>7.8</v>
      </c>
      <c r="I47" s="1297">
        <v>193.8</v>
      </c>
      <c r="J47" s="1297">
        <v>42.2</v>
      </c>
      <c r="K47" s="1298">
        <v>8.6</v>
      </c>
    </row>
    <row r="48" spans="1:11">
      <c r="A48" s="49"/>
      <c r="B48" s="1289">
        <v>1993</v>
      </c>
      <c r="C48" s="1296">
        <v>91.3</v>
      </c>
      <c r="D48" s="1297">
        <v>14.1</v>
      </c>
      <c r="E48" s="1298">
        <v>0.8</v>
      </c>
      <c r="F48" s="1296">
        <v>90.5</v>
      </c>
      <c r="G48" s="1297">
        <v>21.9</v>
      </c>
      <c r="H48" s="1298">
        <v>5.3</v>
      </c>
      <c r="I48" s="1297">
        <v>181.8</v>
      </c>
      <c r="J48" s="1297">
        <v>36</v>
      </c>
      <c r="K48" s="1298">
        <v>6.1</v>
      </c>
    </row>
    <row r="49" spans="1:11">
      <c r="A49" s="49"/>
      <c r="B49" s="1289">
        <v>1994</v>
      </c>
      <c r="C49" s="1296">
        <v>91.8</v>
      </c>
      <c r="D49" s="1297">
        <v>12.7</v>
      </c>
      <c r="E49" s="1298">
        <v>0.8</v>
      </c>
      <c r="F49" s="1296">
        <v>84</v>
      </c>
      <c r="G49" s="1297">
        <v>15.6</v>
      </c>
      <c r="H49" s="1298">
        <v>3</v>
      </c>
      <c r="I49" s="1297">
        <v>175.8</v>
      </c>
      <c r="J49" s="1297">
        <v>28.3</v>
      </c>
      <c r="K49" s="1298">
        <v>3.8</v>
      </c>
    </row>
    <row r="50" spans="1:11">
      <c r="A50" s="49"/>
      <c r="B50" s="1289">
        <v>1995</v>
      </c>
      <c r="C50" s="1299"/>
      <c r="D50" s="1300"/>
      <c r="E50" s="1301"/>
      <c r="F50" s="1299"/>
      <c r="G50" s="1300"/>
      <c r="H50" s="1301"/>
      <c r="I50" s="1297">
        <v>167.9</v>
      </c>
      <c r="J50" s="1297">
        <v>22.9</v>
      </c>
      <c r="K50" s="1298">
        <v>2.2999999999999998</v>
      </c>
    </row>
    <row r="51" spans="1:11">
      <c r="A51" s="49"/>
      <c r="B51" s="1289">
        <v>1996</v>
      </c>
      <c r="C51" s="1299"/>
      <c r="D51" s="1300"/>
      <c r="E51" s="1301"/>
      <c r="F51" s="1299"/>
      <c r="G51" s="1300"/>
      <c r="H51" s="1301"/>
      <c r="I51" s="1297">
        <v>164.7</v>
      </c>
      <c r="J51" s="1297">
        <v>21.2</v>
      </c>
      <c r="K51" s="1298">
        <v>1.7</v>
      </c>
    </row>
    <row r="52" spans="1:11">
      <c r="A52" s="49"/>
      <c r="B52" s="1289">
        <v>1997</v>
      </c>
      <c r="C52" s="1299"/>
      <c r="D52" s="1300"/>
      <c r="E52" s="1301"/>
      <c r="F52" s="1299"/>
      <c r="G52" s="1300"/>
      <c r="H52" s="1301"/>
      <c r="I52" s="1297">
        <v>158.6</v>
      </c>
      <c r="J52" s="1297">
        <v>17.5</v>
      </c>
      <c r="K52" s="1298">
        <v>0.9</v>
      </c>
    </row>
    <row r="53" spans="1:11">
      <c r="A53" s="49"/>
      <c r="B53" s="1289">
        <v>1998</v>
      </c>
      <c r="C53" s="1299"/>
      <c r="D53" s="1300"/>
      <c r="E53" s="1301"/>
      <c r="F53" s="1299"/>
      <c r="G53" s="1300"/>
      <c r="H53" s="1301"/>
      <c r="I53" s="1297">
        <v>151.30000000000001</v>
      </c>
      <c r="J53" s="1297">
        <v>13.8</v>
      </c>
      <c r="K53" s="1298">
        <v>1.1000000000000001</v>
      </c>
    </row>
    <row r="54" spans="1:11">
      <c r="A54" s="49"/>
      <c r="B54" s="1289">
        <v>1999</v>
      </c>
      <c r="C54" s="1299"/>
      <c r="D54" s="1300"/>
      <c r="E54" s="1301"/>
      <c r="F54" s="1299"/>
      <c r="G54" s="1300"/>
      <c r="H54" s="1301"/>
      <c r="I54" s="1297">
        <v>147.6</v>
      </c>
      <c r="J54" s="1297">
        <v>12.4</v>
      </c>
      <c r="K54" s="1298">
        <v>0.9</v>
      </c>
    </row>
    <row r="55" spans="1:11">
      <c r="A55" s="49"/>
      <c r="B55" s="1289">
        <v>2000</v>
      </c>
      <c r="C55" s="1299"/>
      <c r="D55" s="1300"/>
      <c r="E55" s="1301"/>
      <c r="F55" s="1299"/>
      <c r="G55" s="1300"/>
      <c r="H55" s="1301"/>
      <c r="I55" s="1297">
        <v>155.4</v>
      </c>
      <c r="J55" s="1297">
        <v>12</v>
      </c>
      <c r="K55" s="1298">
        <v>0.5</v>
      </c>
    </row>
    <row r="56" spans="1:11">
      <c r="A56" s="49"/>
      <c r="B56" s="1289">
        <v>2001</v>
      </c>
      <c r="C56" s="1299"/>
      <c r="D56" s="1300"/>
      <c r="E56" s="1301"/>
      <c r="F56" s="1299"/>
      <c r="G56" s="1300"/>
      <c r="H56" s="1301"/>
      <c r="I56" s="1297">
        <v>163</v>
      </c>
      <c r="J56" s="1297">
        <v>11.9</v>
      </c>
      <c r="K56" s="1298">
        <v>0.4</v>
      </c>
    </row>
    <row r="57" spans="1:11">
      <c r="A57" s="49"/>
      <c r="B57" s="1289">
        <v>2002</v>
      </c>
      <c r="C57" s="1299"/>
      <c r="D57" s="1300"/>
      <c r="E57" s="1301"/>
      <c r="F57" s="1299"/>
      <c r="G57" s="1300"/>
      <c r="H57" s="1301"/>
      <c r="I57" s="1297">
        <v>169.8</v>
      </c>
      <c r="J57" s="1297">
        <v>11.7</v>
      </c>
      <c r="K57" s="1298">
        <v>0.4</v>
      </c>
    </row>
    <row r="58" spans="1:11">
      <c r="A58" s="49"/>
      <c r="B58" s="1289">
        <v>2003</v>
      </c>
      <c r="C58" s="1299"/>
      <c r="D58" s="1300"/>
      <c r="E58" s="1301"/>
      <c r="F58" s="1299"/>
      <c r="G58" s="1300"/>
      <c r="H58" s="1301"/>
      <c r="I58" s="1297">
        <v>167.3</v>
      </c>
      <c r="J58" s="1297">
        <v>11.6</v>
      </c>
      <c r="K58" s="1298">
        <v>0.4</v>
      </c>
    </row>
    <row r="59" spans="1:11">
      <c r="A59" s="49"/>
      <c r="B59" s="1289">
        <v>2004</v>
      </c>
      <c r="C59" s="1299"/>
      <c r="D59" s="1300"/>
      <c r="E59" s="1301"/>
      <c r="F59" s="1299"/>
      <c r="G59" s="1300"/>
      <c r="H59" s="1301"/>
      <c r="I59" s="1297">
        <v>169.3</v>
      </c>
      <c r="J59" s="1297">
        <v>12.1</v>
      </c>
      <c r="K59" s="1298">
        <v>1.1000000000000001</v>
      </c>
    </row>
    <row r="60" spans="1:11">
      <c r="A60" s="49"/>
      <c r="B60" s="1289">
        <v>2005</v>
      </c>
      <c r="C60" s="1299"/>
      <c r="D60" s="1300"/>
      <c r="E60" s="1301"/>
      <c r="F60" s="1299"/>
      <c r="G60" s="1300"/>
      <c r="H60" s="1301"/>
      <c r="I60" s="1297">
        <v>165.3</v>
      </c>
      <c r="J60" s="1297">
        <v>12.2</v>
      </c>
      <c r="K60" s="1298">
        <v>0.4</v>
      </c>
    </row>
    <row r="61" spans="1:11">
      <c r="A61" s="49"/>
      <c r="B61" s="1289">
        <v>2006</v>
      </c>
      <c r="C61" s="1299"/>
      <c r="D61" s="1300"/>
      <c r="E61" s="1301"/>
      <c r="F61" s="1299"/>
      <c r="G61" s="1300"/>
      <c r="H61" s="1301"/>
      <c r="I61" s="1297">
        <v>162.9</v>
      </c>
      <c r="J61" s="1297">
        <v>12.8</v>
      </c>
      <c r="K61" s="1298">
        <v>0.5</v>
      </c>
    </row>
    <row r="62" spans="1:11">
      <c r="A62" s="49"/>
      <c r="B62" s="1289">
        <v>2007</v>
      </c>
      <c r="C62" s="1299"/>
      <c r="D62" s="1300"/>
      <c r="E62" s="1301"/>
      <c r="F62" s="1299"/>
      <c r="G62" s="1300"/>
      <c r="H62" s="1301"/>
      <c r="I62" s="1297">
        <v>167.4</v>
      </c>
      <c r="J62" s="1297">
        <v>12.5</v>
      </c>
      <c r="K62" s="1298">
        <v>0.5</v>
      </c>
    </row>
    <row r="63" spans="1:11">
      <c r="A63" s="49"/>
      <c r="B63" s="1289">
        <v>2008</v>
      </c>
      <c r="C63" s="1299"/>
      <c r="D63" s="1300"/>
      <c r="E63" s="1301"/>
      <c r="F63" s="1299"/>
      <c r="G63" s="1300"/>
      <c r="H63" s="1301"/>
      <c r="I63" s="1297">
        <v>161.30000000000001</v>
      </c>
      <c r="J63" s="1297">
        <v>13.3</v>
      </c>
      <c r="K63" s="1298">
        <v>0.5</v>
      </c>
    </row>
    <row r="64" spans="1:11">
      <c r="A64" s="49"/>
      <c r="B64" s="1289">
        <v>2009</v>
      </c>
      <c r="C64" s="1299"/>
      <c r="D64" s="1300"/>
      <c r="E64" s="1301"/>
      <c r="F64" s="1299"/>
      <c r="G64" s="1300"/>
      <c r="H64" s="1301"/>
      <c r="I64" s="1297">
        <v>156.6</v>
      </c>
      <c r="J64" s="1297">
        <v>12.8</v>
      </c>
      <c r="K64" s="1298">
        <v>0.5</v>
      </c>
    </row>
    <row r="65" spans="1:11">
      <c r="A65" s="49"/>
      <c r="B65" s="1289">
        <v>2010</v>
      </c>
      <c r="C65" s="1299"/>
      <c r="D65" s="1300"/>
      <c r="E65" s="1301"/>
      <c r="F65" s="1299"/>
      <c r="G65" s="1300"/>
      <c r="H65" s="1301"/>
      <c r="I65" s="1297">
        <v>155</v>
      </c>
      <c r="J65" s="1297">
        <v>14.1</v>
      </c>
      <c r="K65" s="1298">
        <v>0.5</v>
      </c>
    </row>
    <row r="66" spans="1:11">
      <c r="A66" s="49"/>
      <c r="B66" s="1289">
        <v>2011</v>
      </c>
      <c r="C66" s="1299"/>
      <c r="D66" s="1300"/>
      <c r="E66" s="1301"/>
      <c r="F66" s="1299"/>
      <c r="G66" s="1300"/>
      <c r="H66" s="1301"/>
      <c r="I66" s="1297">
        <v>160.19999999999999</v>
      </c>
      <c r="J66" s="1297">
        <v>15.5</v>
      </c>
      <c r="K66" s="1298">
        <v>0.6</v>
      </c>
    </row>
    <row r="67" spans="1:11">
      <c r="A67" s="49"/>
      <c r="B67" s="1289">
        <v>2012</v>
      </c>
      <c r="C67" s="1299"/>
      <c r="D67" s="1300"/>
      <c r="E67" s="1301"/>
      <c r="F67" s="1299"/>
      <c r="G67" s="1300"/>
      <c r="H67" s="1301"/>
      <c r="I67" s="1297">
        <v>169.6</v>
      </c>
      <c r="J67" s="1297">
        <v>15</v>
      </c>
      <c r="K67" s="1298">
        <v>0.6</v>
      </c>
    </row>
    <row r="68" spans="1:11">
      <c r="A68" s="49"/>
      <c r="B68" s="1289">
        <v>2013</v>
      </c>
      <c r="C68" s="1299"/>
      <c r="D68" s="1300"/>
      <c r="E68" s="1301"/>
      <c r="F68" s="1299"/>
      <c r="G68" s="1300"/>
      <c r="H68" s="1301"/>
      <c r="I68" s="1297">
        <v>166.5</v>
      </c>
      <c r="J68" s="1297">
        <v>15.5</v>
      </c>
      <c r="K68" s="1298">
        <v>0.5</v>
      </c>
    </row>
    <row r="69" spans="1:11">
      <c r="A69" s="49"/>
      <c r="B69" s="1289">
        <v>2014</v>
      </c>
      <c r="C69" s="1299"/>
      <c r="D69" s="1300"/>
      <c r="E69" s="1301"/>
      <c r="F69" s="1299"/>
      <c r="G69" s="1300"/>
      <c r="H69" s="1301"/>
      <c r="I69" s="1297">
        <v>161.9</v>
      </c>
      <c r="J69" s="1297">
        <v>15</v>
      </c>
      <c r="K69" s="1298">
        <v>0.5</v>
      </c>
    </row>
    <row r="70" spans="1:11">
      <c r="A70" s="49"/>
      <c r="B70" s="1302">
        <v>2015</v>
      </c>
      <c r="C70" s="1303"/>
      <c r="D70" s="1304"/>
      <c r="E70" s="1305"/>
      <c r="F70" s="1303"/>
      <c r="G70" s="1304"/>
      <c r="H70" s="1305"/>
      <c r="I70" s="1306">
        <v>162.1</v>
      </c>
      <c r="J70" s="1306">
        <v>14.8</v>
      </c>
      <c r="K70" s="1307">
        <v>0.5</v>
      </c>
    </row>
    <row r="71" spans="1:11">
      <c r="A71" s="49"/>
      <c r="B71" s="1288"/>
      <c r="C71" s="1308"/>
      <c r="D71" s="1308"/>
      <c r="E71" s="1308"/>
      <c r="F71" s="1308"/>
      <c r="G71" s="1308"/>
      <c r="H71" s="1308"/>
      <c r="I71" s="1308"/>
      <c r="J71" s="1308"/>
      <c r="K71" s="1309"/>
    </row>
    <row r="72" spans="1:11">
      <c r="A72" s="49"/>
      <c r="B72" s="1289" t="s">
        <v>814</v>
      </c>
      <c r="C72" s="1310"/>
      <c r="D72" s="1310"/>
      <c r="E72" s="1310"/>
      <c r="F72" s="1310"/>
      <c r="G72" s="1310"/>
      <c r="H72" s="1310"/>
      <c r="I72" s="1310"/>
      <c r="J72" s="1310"/>
      <c r="K72" s="1311"/>
    </row>
    <row r="73" spans="1:11">
      <c r="A73" s="49"/>
      <c r="B73" s="1289"/>
      <c r="C73" s="1312" t="s">
        <v>815</v>
      </c>
      <c r="D73" s="1310"/>
      <c r="E73" s="1310"/>
      <c r="F73" s="1310"/>
      <c r="G73" s="1310"/>
      <c r="H73" s="1310"/>
      <c r="I73" s="1310"/>
      <c r="J73" s="1310"/>
      <c r="K73" s="1311"/>
    </row>
    <row r="74" spans="1:11">
      <c r="A74" s="49"/>
      <c r="B74" s="1289"/>
      <c r="C74" s="1312" t="s">
        <v>816</v>
      </c>
      <c r="D74" s="1310"/>
      <c r="E74" s="1310"/>
      <c r="F74" s="1310"/>
      <c r="G74" s="1310"/>
      <c r="H74" s="1310"/>
      <c r="I74" s="1310"/>
      <c r="J74" s="1310"/>
      <c r="K74" s="1311"/>
    </row>
    <row r="75" spans="1:11">
      <c r="A75" s="49"/>
      <c r="B75" s="1289" t="s">
        <v>817</v>
      </c>
      <c r="C75" s="1310"/>
      <c r="D75" s="1310"/>
      <c r="E75" s="1310"/>
      <c r="F75" s="1310"/>
      <c r="G75" s="1310"/>
      <c r="H75" s="1310"/>
      <c r="I75" s="1310"/>
      <c r="J75" s="1310"/>
      <c r="K75" s="1311"/>
    </row>
    <row r="76" spans="1:11">
      <c r="A76" s="49"/>
      <c r="B76" s="1302"/>
      <c r="C76" s="1313"/>
      <c r="D76" s="1313"/>
      <c r="E76" s="1313"/>
      <c r="F76" s="1313"/>
      <c r="G76" s="1313"/>
      <c r="H76" s="1313"/>
      <c r="I76" s="1313"/>
      <c r="J76" s="1313"/>
      <c r="K76" s="1314"/>
    </row>
    <row r="77" spans="1:11">
      <c r="C77" s="1285"/>
      <c r="D77" s="1285"/>
      <c r="E77" s="1285"/>
      <c r="F77" s="1285"/>
      <c r="G77" s="1285"/>
      <c r="H77" s="1285"/>
      <c r="I77" s="1285"/>
      <c r="J77" s="1285"/>
      <c r="K77" s="1285"/>
    </row>
    <row r="78" spans="1:11">
      <c r="C78" s="1285"/>
      <c r="D78" s="1285"/>
      <c r="E78" s="1285"/>
      <c r="F78" s="1285"/>
      <c r="G78" s="1285"/>
      <c r="H78" s="1285"/>
      <c r="I78" s="1285"/>
      <c r="J78" s="1285"/>
      <c r="K78" s="1285"/>
    </row>
    <row r="79" spans="1:11">
      <c r="C79" s="1285"/>
      <c r="D79" s="1285"/>
      <c r="E79" s="1285"/>
      <c r="F79" s="1285"/>
      <c r="G79" s="1285"/>
      <c r="H79" s="1285"/>
      <c r="I79" s="1285"/>
      <c r="J79" s="1285"/>
      <c r="K79" s="1285"/>
    </row>
    <row r="80" spans="1:11">
      <c r="C80" s="1285"/>
      <c r="D80" s="1285"/>
      <c r="E80" s="1285"/>
      <c r="F80" s="1285"/>
      <c r="G80" s="1285"/>
      <c r="H80" s="1285"/>
      <c r="I80" s="1285"/>
      <c r="J80" s="1285"/>
      <c r="K80" s="1285"/>
    </row>
    <row r="81" spans="3:11">
      <c r="C81" s="1285"/>
      <c r="D81" s="1285"/>
      <c r="E81" s="1285"/>
      <c r="F81" s="1285"/>
      <c r="G81" s="1285"/>
      <c r="H81" s="1285"/>
      <c r="I81" s="1285"/>
      <c r="J81" s="1285"/>
      <c r="K81" s="1285"/>
    </row>
    <row r="82" spans="3:11">
      <c r="C82" s="1285"/>
      <c r="D82" s="1285"/>
      <c r="E82" s="1285"/>
      <c r="F82" s="1285"/>
      <c r="G82" s="1285"/>
      <c r="H82" s="1285"/>
      <c r="I82" s="1285"/>
      <c r="J82" s="1285"/>
      <c r="K82" s="1285"/>
    </row>
    <row r="83" spans="3:11">
      <c r="C83" s="1285"/>
      <c r="D83" s="1285"/>
      <c r="E83" s="1285"/>
      <c r="F83" s="1285"/>
      <c r="G83" s="1285"/>
      <c r="H83" s="1285"/>
      <c r="I83" s="1285"/>
      <c r="J83" s="1285"/>
      <c r="K83" s="1285"/>
    </row>
    <row r="84" spans="3:11">
      <c r="C84" s="1285"/>
      <c r="D84" s="1285"/>
      <c r="E84" s="1285"/>
      <c r="F84" s="1285"/>
      <c r="G84" s="1285"/>
      <c r="H84" s="1285"/>
      <c r="I84" s="1285"/>
      <c r="J84" s="1285"/>
      <c r="K84" s="1285"/>
    </row>
    <row r="85" spans="3:11">
      <c r="C85" s="1285"/>
      <c r="D85" s="1285"/>
      <c r="E85" s="1285"/>
      <c r="F85" s="1285"/>
      <c r="G85" s="1285"/>
      <c r="H85" s="1285"/>
      <c r="I85" s="1285"/>
      <c r="J85" s="1285"/>
      <c r="K85" s="1285"/>
    </row>
    <row r="86" spans="3:11">
      <c r="C86" s="1285"/>
      <c r="D86" s="1285"/>
      <c r="E86" s="1285"/>
      <c r="F86" s="1285"/>
      <c r="G86" s="1285"/>
      <c r="H86" s="1285"/>
      <c r="I86" s="1285"/>
      <c r="J86" s="1285"/>
      <c r="K86" s="1285"/>
    </row>
    <row r="87" spans="3:11">
      <c r="C87" s="1285"/>
      <c r="D87" s="1285"/>
      <c r="E87" s="1285"/>
      <c r="F87" s="1285"/>
      <c r="G87" s="1285"/>
      <c r="H87" s="1285"/>
      <c r="I87" s="1285"/>
      <c r="J87" s="1285"/>
      <c r="K87" s="1285"/>
    </row>
    <row r="88" spans="3:11">
      <c r="C88" s="1285"/>
      <c r="D88" s="1285"/>
      <c r="E88" s="1285"/>
      <c r="F88" s="1285"/>
      <c r="G88" s="1285"/>
      <c r="H88" s="1285"/>
      <c r="I88" s="1285"/>
      <c r="J88" s="1285"/>
      <c r="K88" s="1285"/>
    </row>
    <row r="89" spans="3:11">
      <c r="C89" s="1285"/>
      <c r="D89" s="1285"/>
      <c r="E89" s="1285"/>
      <c r="F89" s="1285"/>
      <c r="G89" s="1285"/>
      <c r="H89" s="1285"/>
      <c r="I89" s="1285"/>
      <c r="J89" s="1285"/>
      <c r="K89" s="1285"/>
    </row>
    <row r="90" spans="3:11">
      <c r="C90" s="1285"/>
      <c r="D90" s="1285"/>
      <c r="E90" s="1285"/>
      <c r="F90" s="1285"/>
      <c r="G90" s="1285"/>
      <c r="H90" s="1285"/>
      <c r="I90" s="1285"/>
      <c r="J90" s="1285"/>
      <c r="K90" s="1285"/>
    </row>
    <row r="91" spans="3:11">
      <c r="C91" s="1285"/>
      <c r="D91" s="1285"/>
      <c r="E91" s="1285"/>
      <c r="F91" s="1285"/>
      <c r="G91" s="1285"/>
      <c r="H91" s="1285"/>
      <c r="I91" s="1285"/>
      <c r="J91" s="1285"/>
      <c r="K91" s="1285"/>
    </row>
    <row r="92" spans="3:11">
      <c r="C92" s="1285"/>
      <c r="D92" s="1285"/>
      <c r="E92" s="1285"/>
      <c r="F92" s="1285"/>
      <c r="G92" s="1285"/>
      <c r="H92" s="1285"/>
      <c r="I92" s="1285"/>
      <c r="J92" s="1285"/>
      <c r="K92" s="1285"/>
    </row>
    <row r="93" spans="3:11">
      <c r="C93" s="1285"/>
      <c r="D93" s="1285"/>
      <c r="E93" s="1285"/>
      <c r="F93" s="1285"/>
      <c r="G93" s="1285"/>
      <c r="H93" s="1285"/>
      <c r="I93" s="1285"/>
      <c r="J93" s="1285"/>
      <c r="K93" s="1285"/>
    </row>
    <row r="94" spans="3:11">
      <c r="C94" s="1285"/>
      <c r="D94" s="1285"/>
      <c r="E94" s="1285"/>
      <c r="F94" s="1285"/>
      <c r="G94" s="1285"/>
      <c r="H94" s="1285"/>
      <c r="I94" s="1285"/>
      <c r="J94" s="1285"/>
      <c r="K94" s="1285"/>
    </row>
    <row r="95" spans="3:11">
      <c r="C95" s="1285"/>
      <c r="D95" s="1285"/>
      <c r="E95" s="1285"/>
      <c r="F95" s="1285"/>
      <c r="G95" s="1285"/>
      <c r="H95" s="1285"/>
      <c r="I95" s="1285"/>
      <c r="J95" s="1285"/>
      <c r="K95" s="1285"/>
    </row>
    <row r="96" spans="3:11">
      <c r="C96" s="1285"/>
      <c r="D96" s="1285"/>
      <c r="E96" s="1285"/>
      <c r="F96" s="1285"/>
      <c r="G96" s="1285"/>
      <c r="H96" s="1285"/>
      <c r="I96" s="1285"/>
      <c r="J96" s="1285"/>
      <c r="K96" s="1285"/>
    </row>
    <row r="97" spans="3:11">
      <c r="C97" s="1285"/>
      <c r="D97" s="1285"/>
      <c r="E97" s="1285"/>
      <c r="F97" s="1285"/>
      <c r="G97" s="1285"/>
      <c r="H97" s="1285"/>
      <c r="I97" s="1285"/>
      <c r="J97" s="1285"/>
      <c r="K97" s="1285"/>
    </row>
    <row r="98" spans="3:11">
      <c r="C98" s="1285"/>
      <c r="D98" s="1285"/>
      <c r="E98" s="1285"/>
      <c r="F98" s="1285"/>
      <c r="G98" s="1285"/>
      <c r="H98" s="1285"/>
      <c r="I98" s="1285"/>
      <c r="J98" s="1285"/>
      <c r="K98" s="1285"/>
    </row>
    <row r="99" spans="3:11">
      <c r="C99" s="1285"/>
      <c r="D99" s="1285"/>
      <c r="E99" s="1285"/>
      <c r="F99" s="1285"/>
      <c r="G99" s="1285"/>
      <c r="H99" s="1285"/>
      <c r="I99" s="1285"/>
      <c r="J99" s="1285"/>
      <c r="K99" s="1285"/>
    </row>
    <row r="100" spans="3:11">
      <c r="C100" s="1285"/>
      <c r="D100" s="1285"/>
      <c r="E100" s="1285"/>
      <c r="F100" s="1285"/>
      <c r="G100" s="1285"/>
      <c r="H100" s="1285"/>
      <c r="I100" s="1285"/>
      <c r="J100" s="1285"/>
      <c r="K100" s="1285"/>
    </row>
    <row r="101" spans="3:11">
      <c r="C101" s="1285"/>
      <c r="D101" s="1285"/>
      <c r="E101" s="1285"/>
      <c r="F101" s="1285"/>
      <c r="G101" s="1285"/>
      <c r="H101" s="1285"/>
      <c r="I101" s="1285"/>
      <c r="J101" s="1285"/>
      <c r="K101" s="1285"/>
    </row>
    <row r="102" spans="3:11">
      <c r="C102" s="1285"/>
      <c r="D102" s="1285"/>
      <c r="E102" s="1285"/>
      <c r="F102" s="1285"/>
      <c r="G102" s="1285"/>
      <c r="H102" s="1285"/>
      <c r="I102" s="1285"/>
      <c r="J102" s="1285"/>
      <c r="K102" s="1285"/>
    </row>
    <row r="103" spans="3:11">
      <c r="C103" s="1285"/>
      <c r="D103" s="1285"/>
      <c r="E103" s="1285"/>
      <c r="F103" s="1285"/>
      <c r="G103" s="1285"/>
      <c r="H103" s="1285"/>
      <c r="I103" s="1285"/>
      <c r="J103" s="1285"/>
      <c r="K103" s="1285"/>
    </row>
    <row r="104" spans="3:11">
      <c r="C104" s="1285"/>
      <c r="D104" s="1285"/>
      <c r="E104" s="1285"/>
      <c r="F104" s="1285"/>
      <c r="G104" s="1285"/>
      <c r="H104" s="1285"/>
      <c r="I104" s="1285"/>
      <c r="J104" s="1285"/>
      <c r="K104" s="1285"/>
    </row>
    <row r="105" spans="3:11">
      <c r="C105" s="1285"/>
      <c r="D105" s="1285"/>
      <c r="E105" s="1285"/>
      <c r="F105" s="1285"/>
      <c r="G105" s="1285"/>
      <c r="H105" s="1285"/>
      <c r="I105" s="1285"/>
      <c r="J105" s="1285"/>
      <c r="K105" s="1285"/>
    </row>
    <row r="106" spans="3:11">
      <c r="C106" s="1285"/>
      <c r="D106" s="1285"/>
      <c r="E106" s="1285"/>
      <c r="F106" s="1285"/>
      <c r="G106" s="1285"/>
      <c r="H106" s="1285"/>
      <c r="I106" s="1285"/>
      <c r="J106" s="1285"/>
      <c r="K106" s="1285"/>
    </row>
    <row r="107" spans="3:11">
      <c r="C107" s="1285"/>
      <c r="D107" s="1285"/>
      <c r="E107" s="1285"/>
      <c r="F107" s="1285"/>
      <c r="G107" s="1285"/>
      <c r="H107" s="1285"/>
      <c r="I107" s="1285"/>
      <c r="J107" s="1285"/>
      <c r="K107" s="1285"/>
    </row>
    <row r="108" spans="3:11">
      <c r="C108" s="1285"/>
      <c r="D108" s="1285"/>
      <c r="E108" s="1285"/>
      <c r="F108" s="1285"/>
      <c r="G108" s="1285"/>
      <c r="H108" s="1285"/>
      <c r="I108" s="1285"/>
      <c r="J108" s="1285"/>
      <c r="K108" s="1285"/>
    </row>
    <row r="109" spans="3:11">
      <c r="C109" s="1285"/>
      <c r="D109" s="1285"/>
      <c r="E109" s="1285"/>
      <c r="F109" s="1285"/>
      <c r="G109" s="1285"/>
      <c r="H109" s="1285"/>
      <c r="I109" s="1285"/>
      <c r="J109" s="1285"/>
      <c r="K109" s="1285"/>
    </row>
    <row r="110" spans="3:11">
      <c r="C110" s="1285"/>
      <c r="D110" s="1285"/>
      <c r="E110" s="1285"/>
      <c r="F110" s="1285"/>
      <c r="G110" s="1285"/>
      <c r="H110" s="1285"/>
      <c r="I110" s="1285"/>
      <c r="J110" s="1285"/>
      <c r="K110" s="1285"/>
    </row>
    <row r="111" spans="3:11">
      <c r="C111" s="1285"/>
      <c r="D111" s="1285"/>
      <c r="E111" s="1285"/>
      <c r="F111" s="1285"/>
      <c r="G111" s="1285"/>
      <c r="H111" s="1285"/>
      <c r="I111" s="1285"/>
      <c r="J111" s="1285"/>
      <c r="K111" s="1285"/>
    </row>
    <row r="112" spans="3:11">
      <c r="C112" s="1285"/>
      <c r="D112" s="1285"/>
      <c r="E112" s="1285"/>
      <c r="F112" s="1285"/>
      <c r="G112" s="1285"/>
      <c r="H112" s="1285"/>
      <c r="I112" s="1285"/>
      <c r="J112" s="1285"/>
      <c r="K112" s="1285"/>
    </row>
    <row r="113" spans="3:11">
      <c r="C113" s="1285"/>
      <c r="D113" s="1285"/>
      <c r="E113" s="1285"/>
      <c r="F113" s="1285"/>
      <c r="G113" s="1285"/>
      <c r="H113" s="1285"/>
      <c r="I113" s="1285"/>
      <c r="J113" s="1285"/>
      <c r="K113" s="1285"/>
    </row>
    <row r="114" spans="3:11">
      <c r="C114" s="1285"/>
      <c r="D114" s="1285"/>
      <c r="E114" s="1285"/>
      <c r="F114" s="1285"/>
      <c r="G114" s="1285"/>
      <c r="H114" s="1285"/>
      <c r="I114" s="1285"/>
      <c r="J114" s="1285"/>
      <c r="K114" s="1285"/>
    </row>
    <row r="115" spans="3:11">
      <c r="C115" s="1285"/>
      <c r="D115" s="1285"/>
      <c r="E115" s="1285"/>
      <c r="F115" s="1285"/>
      <c r="G115" s="1285"/>
      <c r="H115" s="1285"/>
      <c r="I115" s="1285"/>
      <c r="J115" s="1285"/>
      <c r="K115" s="1285"/>
    </row>
    <row r="116" spans="3:11">
      <c r="C116" s="1285"/>
      <c r="D116" s="1285"/>
      <c r="E116" s="1285"/>
      <c r="F116" s="1285"/>
      <c r="G116" s="1285"/>
      <c r="H116" s="1285"/>
      <c r="I116" s="1285"/>
      <c r="J116" s="1285"/>
      <c r="K116" s="1285"/>
    </row>
    <row r="117" spans="3:11">
      <c r="C117" s="1285"/>
      <c r="D117" s="1285"/>
      <c r="E117" s="1285"/>
      <c r="F117" s="1285"/>
      <c r="G117" s="1285"/>
      <c r="H117" s="1285"/>
      <c r="I117" s="1285"/>
      <c r="J117" s="1285"/>
      <c r="K117" s="1285"/>
    </row>
    <row r="118" spans="3:11">
      <c r="C118" s="1285"/>
      <c r="D118" s="1285"/>
      <c r="E118" s="1285"/>
      <c r="F118" s="1285"/>
      <c r="G118" s="1285"/>
      <c r="H118" s="1285"/>
      <c r="I118" s="1285"/>
      <c r="J118" s="1285"/>
      <c r="K118" s="1285"/>
    </row>
    <row r="119" spans="3:11">
      <c r="C119" s="1285"/>
      <c r="D119" s="1285"/>
      <c r="E119" s="1285"/>
      <c r="F119" s="1285"/>
      <c r="G119" s="1285"/>
      <c r="H119" s="1285"/>
      <c r="I119" s="1285"/>
      <c r="J119" s="1285"/>
      <c r="K119" s="1285"/>
    </row>
    <row r="120" spans="3:11">
      <c r="C120" s="1285"/>
      <c r="D120" s="1285"/>
      <c r="E120" s="1285"/>
      <c r="F120" s="1285"/>
      <c r="G120" s="1285"/>
      <c r="H120" s="1285"/>
      <c r="I120" s="1285"/>
      <c r="J120" s="1285"/>
      <c r="K120" s="1285"/>
    </row>
    <row r="121" spans="3:11">
      <c r="C121" s="1285"/>
      <c r="D121" s="1285"/>
      <c r="E121" s="1285"/>
      <c r="F121" s="1285"/>
      <c r="G121" s="1285"/>
      <c r="H121" s="1285"/>
      <c r="I121" s="1285"/>
      <c r="J121" s="1285"/>
      <c r="K121" s="1285"/>
    </row>
    <row r="122" spans="3:11">
      <c r="C122" s="1285"/>
      <c r="D122" s="1285"/>
      <c r="E122" s="1285"/>
      <c r="F122" s="1285"/>
      <c r="G122" s="1285"/>
      <c r="H122" s="1285"/>
      <c r="I122" s="1285"/>
      <c r="J122" s="1285"/>
      <c r="K122" s="1285"/>
    </row>
    <row r="123" spans="3:11">
      <c r="C123" s="1285"/>
      <c r="D123" s="1285"/>
      <c r="E123" s="1285"/>
      <c r="F123" s="1285"/>
      <c r="G123" s="1285"/>
      <c r="H123" s="1285"/>
      <c r="I123" s="1285"/>
      <c r="J123" s="1285"/>
      <c r="K123" s="1285"/>
    </row>
    <row r="124" spans="3:11">
      <c r="C124" s="1285"/>
      <c r="D124" s="1285"/>
      <c r="E124" s="1285"/>
      <c r="F124" s="1285"/>
      <c r="G124" s="1285"/>
      <c r="H124" s="1285"/>
      <c r="I124" s="1285"/>
      <c r="J124" s="1285"/>
      <c r="K124" s="1285"/>
    </row>
    <row r="125" spans="3:11">
      <c r="C125" s="1285"/>
      <c r="D125" s="1285"/>
      <c r="E125" s="1285"/>
      <c r="F125" s="1285"/>
      <c r="G125" s="1285"/>
      <c r="H125" s="1285"/>
      <c r="I125" s="1285"/>
      <c r="J125" s="1285"/>
      <c r="K125" s="1285"/>
    </row>
    <row r="126" spans="3:11">
      <c r="C126" s="1285"/>
      <c r="D126" s="1285"/>
      <c r="E126" s="1285"/>
      <c r="F126" s="1285"/>
      <c r="G126" s="1285"/>
      <c r="H126" s="1285"/>
      <c r="I126" s="1285"/>
      <c r="J126" s="1285"/>
      <c r="K126" s="1285"/>
    </row>
    <row r="127" spans="3:11">
      <c r="C127" s="1285"/>
      <c r="D127" s="1285"/>
      <c r="E127" s="1285"/>
      <c r="F127" s="1285"/>
      <c r="G127" s="1285"/>
      <c r="H127" s="1285"/>
      <c r="I127" s="1285"/>
      <c r="J127" s="1285"/>
      <c r="K127" s="1285"/>
    </row>
    <row r="128" spans="3:11">
      <c r="C128" s="1285"/>
      <c r="D128" s="1285"/>
      <c r="E128" s="1285"/>
      <c r="F128" s="1285"/>
      <c r="G128" s="1285"/>
      <c r="H128" s="1285"/>
      <c r="I128" s="1285"/>
      <c r="J128" s="1285"/>
      <c r="K128" s="1285"/>
    </row>
    <row r="129" spans="3:11">
      <c r="C129" s="1285"/>
      <c r="D129" s="1285"/>
      <c r="E129" s="1285"/>
      <c r="F129" s="1285"/>
      <c r="G129" s="1285"/>
      <c r="H129" s="1285"/>
      <c r="I129" s="1285"/>
      <c r="J129" s="1285"/>
      <c r="K129" s="1285"/>
    </row>
    <row r="130" spans="3:11">
      <c r="C130" s="1285"/>
      <c r="D130" s="1285"/>
      <c r="E130" s="1285"/>
      <c r="F130" s="1285"/>
      <c r="G130" s="1285"/>
      <c r="H130" s="1285"/>
      <c r="I130" s="1285"/>
      <c r="J130" s="1285"/>
      <c r="K130" s="1285"/>
    </row>
    <row r="131" spans="3:11">
      <c r="C131" s="1285"/>
      <c r="D131" s="1285"/>
      <c r="E131" s="1285"/>
      <c r="F131" s="1285"/>
      <c r="G131" s="1285"/>
      <c r="H131" s="1285"/>
      <c r="I131" s="1285"/>
      <c r="J131" s="1285"/>
      <c r="K131" s="1285"/>
    </row>
    <row r="132" spans="3:11">
      <c r="C132" s="1285"/>
      <c r="D132" s="1285"/>
      <c r="E132" s="1285"/>
      <c r="F132" s="1285"/>
      <c r="G132" s="1285"/>
      <c r="H132" s="1285"/>
      <c r="I132" s="1285"/>
      <c r="J132" s="1285"/>
      <c r="K132" s="1285"/>
    </row>
    <row r="133" spans="3:11">
      <c r="C133" s="1285"/>
      <c r="D133" s="1285"/>
      <c r="E133" s="1285"/>
      <c r="F133" s="1285"/>
      <c r="G133" s="1285"/>
      <c r="H133" s="1285"/>
      <c r="I133" s="1285"/>
      <c r="J133" s="1285"/>
      <c r="K133" s="1285"/>
    </row>
    <row r="134" spans="3:11">
      <c r="C134" s="1285"/>
      <c r="D134" s="1285"/>
      <c r="E134" s="1285"/>
      <c r="F134" s="1285"/>
      <c r="G134" s="1285"/>
      <c r="H134" s="1285"/>
      <c r="I134" s="1285"/>
      <c r="J134" s="1285"/>
      <c r="K134" s="1285"/>
    </row>
    <row r="135" spans="3:11">
      <c r="C135" s="1285"/>
      <c r="D135" s="1285"/>
      <c r="E135" s="1285"/>
      <c r="F135" s="1285"/>
      <c r="G135" s="1285"/>
      <c r="H135" s="1285"/>
      <c r="I135" s="1285"/>
      <c r="J135" s="1285"/>
      <c r="K135" s="1285"/>
    </row>
    <row r="136" spans="3:11">
      <c r="C136" s="1285"/>
      <c r="D136" s="1285"/>
      <c r="E136" s="1285"/>
      <c r="F136" s="1285"/>
      <c r="G136" s="1285"/>
      <c r="H136" s="1285"/>
      <c r="I136" s="1285"/>
      <c r="J136" s="1285"/>
      <c r="K136" s="1285"/>
    </row>
    <row r="137" spans="3:11">
      <c r="C137" s="1285"/>
      <c r="D137" s="1285"/>
      <c r="E137" s="1285"/>
      <c r="F137" s="1285"/>
      <c r="G137" s="1285"/>
      <c r="H137" s="1285"/>
      <c r="I137" s="1285"/>
      <c r="J137" s="1285"/>
      <c r="K137" s="1285"/>
    </row>
    <row r="138" spans="3:11">
      <c r="C138" s="1285"/>
      <c r="D138" s="1285"/>
      <c r="E138" s="1285"/>
      <c r="F138" s="1285"/>
      <c r="G138" s="1285"/>
      <c r="H138" s="1285"/>
      <c r="I138" s="1285"/>
      <c r="J138" s="1285"/>
      <c r="K138" s="1285"/>
    </row>
    <row r="139" spans="3:11">
      <c r="C139" s="1285"/>
      <c r="D139" s="1285"/>
      <c r="E139" s="1285"/>
      <c r="F139" s="1285"/>
      <c r="G139" s="1285"/>
      <c r="H139" s="1285"/>
      <c r="I139" s="1285"/>
      <c r="J139" s="1285"/>
      <c r="K139" s="1285"/>
    </row>
    <row r="140" spans="3:11">
      <c r="C140" s="1285"/>
      <c r="D140" s="1285"/>
      <c r="E140" s="1285"/>
      <c r="F140" s="1285"/>
      <c r="G140" s="1285"/>
      <c r="H140" s="1285"/>
      <c r="I140" s="1285"/>
      <c r="J140" s="1285"/>
      <c r="K140" s="1285"/>
    </row>
    <row r="141" spans="3:11">
      <c r="C141" s="1285"/>
      <c r="D141" s="1285"/>
      <c r="E141" s="1285"/>
      <c r="F141" s="1285"/>
      <c r="G141" s="1285"/>
      <c r="H141" s="1285"/>
      <c r="I141" s="1285"/>
      <c r="J141" s="1285"/>
      <c r="K141" s="1285"/>
    </row>
    <row r="142" spans="3:11">
      <c r="C142" s="1285"/>
      <c r="D142" s="1285"/>
      <c r="E142" s="1285"/>
      <c r="F142" s="1285"/>
      <c r="G142" s="1285"/>
      <c r="H142" s="1285"/>
      <c r="I142" s="1285"/>
      <c r="J142" s="1285"/>
      <c r="K142" s="1285"/>
    </row>
    <row r="143" spans="3:11">
      <c r="C143" s="1285"/>
      <c r="D143" s="1285"/>
      <c r="E143" s="1285"/>
      <c r="F143" s="1285"/>
      <c r="G143" s="1285"/>
      <c r="H143" s="1285"/>
      <c r="I143" s="1285"/>
      <c r="J143" s="1285"/>
      <c r="K143" s="1285"/>
    </row>
    <row r="144" spans="3:11">
      <c r="C144" s="1285"/>
      <c r="D144" s="1285"/>
      <c r="E144" s="1285"/>
      <c r="F144" s="1285"/>
      <c r="G144" s="1285"/>
      <c r="H144" s="1285"/>
      <c r="I144" s="1285"/>
      <c r="J144" s="1285"/>
      <c r="K144" s="1285"/>
    </row>
    <row r="145" spans="3:11">
      <c r="C145" s="1285"/>
      <c r="D145" s="1285"/>
      <c r="E145" s="1285"/>
      <c r="F145" s="1285"/>
      <c r="G145" s="1285"/>
      <c r="H145" s="1285"/>
      <c r="I145" s="1285"/>
      <c r="J145" s="1285"/>
      <c r="K145" s="1285"/>
    </row>
    <row r="146" spans="3:11">
      <c r="C146" s="1285"/>
      <c r="D146" s="1285"/>
      <c r="E146" s="1285"/>
      <c r="F146" s="1285"/>
      <c r="G146" s="1285"/>
      <c r="H146" s="1285"/>
      <c r="I146" s="1285"/>
      <c r="J146" s="1285"/>
      <c r="K146" s="1285"/>
    </row>
    <row r="147" spans="3:11">
      <c r="C147" s="1285"/>
      <c r="D147" s="1285"/>
      <c r="E147" s="1285"/>
      <c r="F147" s="1285"/>
      <c r="G147" s="1285"/>
      <c r="H147" s="1285"/>
      <c r="I147" s="1285"/>
      <c r="J147" s="1285"/>
      <c r="K147" s="1285"/>
    </row>
    <row r="148" spans="3:11">
      <c r="C148" s="1285"/>
      <c r="D148" s="1285"/>
      <c r="E148" s="1285"/>
      <c r="F148" s="1285"/>
      <c r="G148" s="1285"/>
      <c r="H148" s="1285"/>
      <c r="I148" s="1285"/>
      <c r="J148" s="1285"/>
      <c r="K148" s="1285"/>
    </row>
    <row r="149" spans="3:11">
      <c r="C149" s="1285"/>
      <c r="D149" s="1285"/>
      <c r="E149" s="1285"/>
      <c r="F149" s="1285"/>
      <c r="G149" s="1285"/>
      <c r="H149" s="1285"/>
      <c r="I149" s="1285"/>
      <c r="J149" s="1285"/>
      <c r="K149" s="1285"/>
    </row>
    <row r="150" spans="3:11">
      <c r="C150" s="1285"/>
      <c r="D150" s="1285"/>
      <c r="E150" s="1285"/>
      <c r="F150" s="1285"/>
      <c r="G150" s="1285"/>
      <c r="H150" s="1285"/>
      <c r="I150" s="1285"/>
      <c r="J150" s="1285"/>
      <c r="K150" s="1285"/>
    </row>
    <row r="151" spans="3:11">
      <c r="C151" s="1285"/>
      <c r="D151" s="1285"/>
      <c r="E151" s="1285"/>
      <c r="F151" s="1285"/>
      <c r="G151" s="1285"/>
      <c r="H151" s="1285"/>
      <c r="I151" s="1285"/>
      <c r="J151" s="1285"/>
      <c r="K151" s="1285"/>
    </row>
    <row r="152" spans="3:11">
      <c r="C152" s="1285"/>
      <c r="D152" s="1285"/>
      <c r="E152" s="1285"/>
      <c r="F152" s="1285"/>
      <c r="G152" s="1285"/>
      <c r="H152" s="1285"/>
      <c r="I152" s="1285"/>
      <c r="J152" s="1285"/>
      <c r="K152" s="1285"/>
    </row>
    <row r="153" spans="3:11">
      <c r="C153" s="1285"/>
      <c r="D153" s="1285"/>
      <c r="E153" s="1285"/>
      <c r="F153" s="1285"/>
      <c r="G153" s="1285"/>
      <c r="H153" s="1285"/>
      <c r="I153" s="1285"/>
      <c r="J153" s="1285"/>
      <c r="K153" s="1285"/>
    </row>
    <row r="154" spans="3:11">
      <c r="C154" s="1285"/>
      <c r="D154" s="1285"/>
      <c r="E154" s="1285"/>
      <c r="F154" s="1285"/>
      <c r="G154" s="1285"/>
      <c r="H154" s="1285"/>
      <c r="I154" s="1285"/>
      <c r="J154" s="1285"/>
      <c r="K154" s="1285"/>
    </row>
    <row r="155" spans="3:11">
      <c r="C155" s="1285"/>
      <c r="D155" s="1285"/>
      <c r="E155" s="1285"/>
      <c r="F155" s="1285"/>
      <c r="G155" s="1285"/>
      <c r="H155" s="1285"/>
      <c r="I155" s="1285"/>
      <c r="J155" s="1285"/>
      <c r="K155" s="1285"/>
    </row>
    <row r="156" spans="3:11">
      <c r="C156" s="1285"/>
      <c r="D156" s="1285"/>
      <c r="E156" s="1285"/>
      <c r="F156" s="1285"/>
      <c r="G156" s="1285"/>
      <c r="H156" s="1285"/>
      <c r="I156" s="1285"/>
      <c r="J156" s="1285"/>
      <c r="K156" s="1285"/>
    </row>
    <row r="157" spans="3:11">
      <c r="C157" s="1285"/>
      <c r="D157" s="1285"/>
      <c r="E157" s="1285"/>
      <c r="F157" s="1285"/>
      <c r="G157" s="1285"/>
      <c r="H157" s="1285"/>
      <c r="I157" s="1285"/>
      <c r="J157" s="1285"/>
      <c r="K157" s="1285"/>
    </row>
    <row r="158" spans="3:11">
      <c r="C158" s="1285"/>
      <c r="D158" s="1285"/>
      <c r="E158" s="1285"/>
      <c r="F158" s="1285"/>
      <c r="G158" s="1285"/>
      <c r="H158" s="1285"/>
      <c r="I158" s="1285"/>
      <c r="J158" s="1285"/>
      <c r="K158" s="1285"/>
    </row>
    <row r="159" spans="3:11">
      <c r="C159" s="1285"/>
      <c r="D159" s="1285"/>
      <c r="E159" s="1285"/>
      <c r="F159" s="1285"/>
      <c r="G159" s="1285"/>
      <c r="H159" s="1285"/>
      <c r="I159" s="1285"/>
      <c r="J159" s="1285"/>
      <c r="K159" s="1285"/>
    </row>
  </sheetData>
  <mergeCells count="3">
    <mergeCell ref="C3:E3"/>
    <mergeCell ref="F3:H3"/>
    <mergeCell ref="I3:K3"/>
  </mergeCells>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8"/>
  <dimension ref="A1:I21"/>
  <sheetViews>
    <sheetView workbookViewId="0">
      <selection activeCell="O50" sqref="O50"/>
    </sheetView>
  </sheetViews>
  <sheetFormatPr baseColWidth="10" defaultColWidth="11.5703125" defaultRowHeight="12.75"/>
  <cols>
    <col min="1" max="1" width="11.5703125" style="327"/>
    <col min="2" max="2" width="23.85546875" style="326" customWidth="1"/>
    <col min="3" max="6" width="15.7109375" style="327" customWidth="1"/>
    <col min="7" max="16384" width="11.5703125" style="327"/>
  </cols>
  <sheetData>
    <row r="1" spans="1:9" ht="15">
      <c r="A1" s="128" t="s">
        <v>522</v>
      </c>
    </row>
    <row r="2" spans="1:9">
      <c r="A2" s="358"/>
      <c r="B2" s="623"/>
      <c r="C2" s="358"/>
      <c r="D2" s="358"/>
      <c r="E2" s="358"/>
      <c r="F2" s="358"/>
      <c r="G2" s="358"/>
      <c r="H2" s="358"/>
      <c r="I2" s="358"/>
    </row>
    <row r="3" spans="1:9" ht="15" customHeight="1">
      <c r="A3" s="358"/>
      <c r="B3" s="624"/>
      <c r="C3" s="1689" t="s">
        <v>523</v>
      </c>
      <c r="D3" s="1690"/>
      <c r="E3" s="1690"/>
      <c r="F3" s="1691"/>
      <c r="G3" s="358"/>
      <c r="H3" s="358"/>
      <c r="I3" s="358"/>
    </row>
    <row r="4" spans="1:9" ht="24">
      <c r="A4" s="358"/>
      <c r="B4" s="625"/>
      <c r="C4" s="626" t="s">
        <v>524</v>
      </c>
      <c r="D4" s="627" t="s">
        <v>525</v>
      </c>
      <c r="E4" s="627" t="s">
        <v>402</v>
      </c>
      <c r="F4" s="628" t="s">
        <v>50</v>
      </c>
      <c r="G4" s="358"/>
      <c r="H4" s="358"/>
      <c r="I4" s="358"/>
    </row>
    <row r="5" spans="1:9" ht="15" customHeight="1">
      <c r="A5" s="358"/>
      <c r="B5" s="629"/>
      <c r="C5" s="1689" t="s">
        <v>777</v>
      </c>
      <c r="D5" s="1690"/>
      <c r="E5" s="1690"/>
      <c r="F5" s="1691"/>
      <c r="G5" s="358"/>
      <c r="H5" s="358"/>
      <c r="I5" s="358"/>
    </row>
    <row r="6" spans="1:9" ht="15" customHeight="1">
      <c r="A6" s="358"/>
      <c r="B6" s="624" t="s">
        <v>400</v>
      </c>
      <c r="C6" s="630">
        <v>1</v>
      </c>
      <c r="D6" s="631">
        <v>0</v>
      </c>
      <c r="E6" s="631">
        <v>0</v>
      </c>
      <c r="F6" s="630">
        <v>1</v>
      </c>
      <c r="G6" s="358"/>
      <c r="H6" s="358"/>
      <c r="I6" s="358"/>
    </row>
    <row r="7" spans="1:9" ht="15" customHeight="1">
      <c r="A7" s="358"/>
      <c r="B7" s="625" t="s">
        <v>401</v>
      </c>
      <c r="C7" s="632">
        <v>2</v>
      </c>
      <c r="D7" s="632">
        <v>1.3</v>
      </c>
      <c r="E7" s="633">
        <v>0</v>
      </c>
      <c r="F7" s="632">
        <v>3.3</v>
      </c>
      <c r="G7" s="358"/>
      <c r="H7" s="358"/>
      <c r="I7" s="358"/>
    </row>
    <row r="8" spans="1:9" ht="15" customHeight="1">
      <c r="A8" s="358"/>
      <c r="B8" s="625" t="s">
        <v>402</v>
      </c>
      <c r="C8" s="633">
        <v>0</v>
      </c>
      <c r="D8" s="633">
        <v>0</v>
      </c>
      <c r="E8" s="634">
        <v>1.5</v>
      </c>
      <c r="F8" s="632">
        <v>1.5</v>
      </c>
      <c r="G8" s="358"/>
      <c r="H8" s="358"/>
      <c r="I8" s="358"/>
    </row>
    <row r="9" spans="1:9" ht="15" customHeight="1">
      <c r="A9" s="358"/>
      <c r="B9" s="629" t="s">
        <v>403</v>
      </c>
      <c r="C9" s="635">
        <v>0.2</v>
      </c>
      <c r="D9" s="635">
        <v>0.2</v>
      </c>
      <c r="E9" s="636">
        <v>0</v>
      </c>
      <c r="F9" s="635">
        <v>0.4</v>
      </c>
      <c r="G9" s="358"/>
      <c r="H9" s="358"/>
      <c r="I9" s="358"/>
    </row>
    <row r="10" spans="1:9" ht="15" customHeight="1">
      <c r="A10" s="358"/>
      <c r="B10" s="629" t="s">
        <v>50</v>
      </c>
      <c r="C10" s="635">
        <v>3.2</v>
      </c>
      <c r="D10" s="635">
        <v>1.5</v>
      </c>
      <c r="E10" s="637">
        <v>1.5</v>
      </c>
      <c r="F10" s="635">
        <v>6.2</v>
      </c>
      <c r="G10" s="358"/>
      <c r="H10" s="358"/>
      <c r="I10" s="358"/>
    </row>
    <row r="11" spans="1:9">
      <c r="A11" s="358"/>
      <c r="B11" s="623"/>
      <c r="C11" s="358"/>
      <c r="D11" s="358"/>
      <c r="E11" s="358"/>
      <c r="F11" s="358"/>
      <c r="G11" s="358"/>
      <c r="H11" s="358"/>
      <c r="I11" s="358"/>
    </row>
    <row r="12" spans="1:9">
      <c r="A12" s="622" t="s">
        <v>545</v>
      </c>
      <c r="B12" s="623"/>
      <c r="C12" s="358"/>
      <c r="D12" s="358"/>
      <c r="E12" s="358"/>
      <c r="F12" s="358"/>
      <c r="G12" s="358"/>
      <c r="H12" s="358"/>
      <c r="I12" s="358"/>
    </row>
    <row r="13" spans="1:9">
      <c r="A13" s="358"/>
      <c r="B13" s="623"/>
      <c r="C13" s="358"/>
      <c r="D13" s="358"/>
      <c r="E13" s="358"/>
      <c r="F13" s="358"/>
      <c r="G13" s="358"/>
      <c r="H13" s="358"/>
      <c r="I13" s="358"/>
    </row>
    <row r="14" spans="1:9">
      <c r="A14" s="358"/>
      <c r="B14" s="623"/>
      <c r="C14" s="358"/>
      <c r="D14" s="358"/>
      <c r="E14" s="358"/>
      <c r="F14" s="358"/>
      <c r="G14" s="358"/>
      <c r="H14" s="358"/>
      <c r="I14" s="358"/>
    </row>
    <row r="15" spans="1:9">
      <c r="A15" s="358"/>
      <c r="B15" s="623"/>
      <c r="C15" s="358"/>
      <c r="D15" s="358"/>
      <c r="E15" s="358"/>
      <c r="F15" s="358"/>
      <c r="G15" s="358"/>
      <c r="H15" s="358"/>
      <c r="I15" s="358"/>
    </row>
    <row r="16" spans="1:9">
      <c r="A16" s="358"/>
      <c r="B16" s="623"/>
      <c r="C16" s="358"/>
      <c r="D16" s="358"/>
      <c r="E16" s="358"/>
      <c r="F16" s="358"/>
      <c r="G16" s="358"/>
      <c r="H16" s="358"/>
      <c r="I16" s="358"/>
    </row>
    <row r="17" spans="1:9">
      <c r="A17" s="358"/>
      <c r="B17" s="623"/>
      <c r="C17" s="358"/>
      <c r="D17" s="358"/>
      <c r="E17" s="358"/>
      <c r="F17" s="358"/>
      <c r="G17" s="358"/>
      <c r="H17" s="358"/>
      <c r="I17" s="358"/>
    </row>
    <row r="18" spans="1:9">
      <c r="A18" s="358"/>
      <c r="B18" s="623"/>
      <c r="C18" s="358"/>
      <c r="D18" s="358"/>
      <c r="E18" s="358"/>
      <c r="F18" s="358"/>
      <c r="G18" s="358"/>
      <c r="H18" s="358"/>
      <c r="I18" s="358"/>
    </row>
    <row r="19" spans="1:9">
      <c r="A19" s="358"/>
      <c r="B19" s="623"/>
      <c r="C19" s="358"/>
      <c r="D19" s="358"/>
      <c r="E19" s="358"/>
      <c r="F19" s="358"/>
      <c r="G19" s="358"/>
      <c r="H19" s="358"/>
      <c r="I19" s="358"/>
    </row>
    <row r="20" spans="1:9">
      <c r="A20" s="358"/>
      <c r="B20" s="623"/>
      <c r="C20" s="358"/>
      <c r="D20" s="358"/>
      <c r="E20" s="358"/>
      <c r="F20" s="358"/>
      <c r="G20" s="358"/>
      <c r="H20" s="358"/>
      <c r="I20" s="358"/>
    </row>
    <row r="21" spans="1:9">
      <c r="A21" s="358"/>
      <c r="B21" s="623"/>
      <c r="C21" s="358"/>
      <c r="D21" s="358"/>
      <c r="E21" s="358"/>
      <c r="F21" s="358"/>
      <c r="G21" s="358"/>
      <c r="H21" s="358"/>
      <c r="I21" s="358"/>
    </row>
  </sheetData>
  <mergeCells count="2">
    <mergeCell ref="C3:F3"/>
    <mergeCell ref="C5:F5"/>
  </mergeCells>
  <pageMargins left="0.7" right="0.7" top="0.78740157499999996" bottom="0.78740157499999996"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9"/>
  <dimension ref="A1:G19"/>
  <sheetViews>
    <sheetView workbookViewId="0">
      <selection activeCell="O50" sqref="O50"/>
    </sheetView>
  </sheetViews>
  <sheetFormatPr baseColWidth="10" defaultColWidth="11.5703125" defaultRowHeight="12.75"/>
  <cols>
    <col min="1" max="1" width="11.5703125" style="327"/>
    <col min="2" max="2" width="23.85546875" style="326" customWidth="1"/>
    <col min="3" max="6" width="15.7109375" style="327" customWidth="1"/>
    <col min="7" max="16384" width="11.5703125" style="327"/>
  </cols>
  <sheetData>
    <row r="1" spans="1:7" ht="15">
      <c r="A1" s="128" t="s">
        <v>526</v>
      </c>
    </row>
    <row r="2" spans="1:7">
      <c r="A2" s="358"/>
      <c r="B2" s="623"/>
      <c r="C2" s="358"/>
      <c r="D2" s="358"/>
      <c r="E2" s="358"/>
      <c r="F2" s="358"/>
      <c r="G2" s="358"/>
    </row>
    <row r="3" spans="1:7">
      <c r="A3" s="358"/>
      <c r="B3" s="624"/>
      <c r="C3" s="1689" t="s">
        <v>527</v>
      </c>
      <c r="D3" s="1690"/>
      <c r="E3" s="1690"/>
      <c r="F3" s="1691"/>
      <c r="G3" s="358"/>
    </row>
    <row r="4" spans="1:7" ht="24">
      <c r="A4" s="358"/>
      <c r="B4" s="625"/>
      <c r="C4" s="626" t="s">
        <v>524</v>
      </c>
      <c r="D4" s="627" t="s">
        <v>525</v>
      </c>
      <c r="E4" s="627" t="s">
        <v>402</v>
      </c>
      <c r="F4" s="628" t="s">
        <v>50</v>
      </c>
      <c r="G4" s="358"/>
    </row>
    <row r="5" spans="1:7" ht="13.5">
      <c r="A5" s="358"/>
      <c r="B5" s="629"/>
      <c r="C5" s="1689" t="s">
        <v>777</v>
      </c>
      <c r="D5" s="1690"/>
      <c r="E5" s="1690"/>
      <c r="F5" s="1691"/>
      <c r="G5" s="358"/>
    </row>
    <row r="6" spans="1:7">
      <c r="A6" s="358"/>
      <c r="B6" s="624" t="s">
        <v>400</v>
      </c>
      <c r="C6" s="630" t="s">
        <v>528</v>
      </c>
      <c r="D6" s="631" t="s">
        <v>529</v>
      </c>
      <c r="E6" s="631">
        <v>0</v>
      </c>
      <c r="F6" s="630">
        <v>1</v>
      </c>
      <c r="G6" s="358"/>
    </row>
    <row r="7" spans="1:7">
      <c r="A7" s="358"/>
      <c r="B7" s="625" t="s">
        <v>401</v>
      </c>
      <c r="C7" s="632">
        <v>0</v>
      </c>
      <c r="D7" s="632">
        <v>3.3</v>
      </c>
      <c r="E7" s="633">
        <v>0</v>
      </c>
      <c r="F7" s="632">
        <v>3.3</v>
      </c>
      <c r="G7" s="358"/>
    </row>
    <row r="8" spans="1:7">
      <c r="A8" s="358"/>
      <c r="B8" s="625" t="s">
        <v>402</v>
      </c>
      <c r="C8" s="633">
        <v>0</v>
      </c>
      <c r="D8" s="633">
        <v>0</v>
      </c>
      <c r="E8" s="634">
        <v>1.5</v>
      </c>
      <c r="F8" s="632">
        <v>1.5</v>
      </c>
      <c r="G8" s="358"/>
    </row>
    <row r="9" spans="1:7">
      <c r="A9" s="358"/>
      <c r="B9" s="629" t="s">
        <v>403</v>
      </c>
      <c r="C9" s="635">
        <v>0.2</v>
      </c>
      <c r="D9" s="635">
        <v>0.2</v>
      </c>
      <c r="E9" s="636">
        <v>0</v>
      </c>
      <c r="F9" s="635">
        <v>0.4</v>
      </c>
      <c r="G9" s="358"/>
    </row>
    <row r="10" spans="1:7">
      <c r="A10" s="358"/>
      <c r="B10" s="629" t="s">
        <v>50</v>
      </c>
      <c r="C10" s="635" t="s">
        <v>530</v>
      </c>
      <c r="D10" s="635" t="s">
        <v>531</v>
      </c>
      <c r="E10" s="637">
        <v>1.5</v>
      </c>
      <c r="F10" s="635">
        <v>6.2</v>
      </c>
      <c r="G10" s="358"/>
    </row>
    <row r="11" spans="1:7">
      <c r="A11" s="358"/>
      <c r="B11" s="623"/>
      <c r="C11" s="358"/>
      <c r="D11" s="358"/>
      <c r="E11" s="358"/>
      <c r="F11" s="358"/>
      <c r="G11" s="358"/>
    </row>
    <row r="12" spans="1:7">
      <c r="A12" s="622" t="s">
        <v>545</v>
      </c>
      <c r="B12" s="623"/>
      <c r="C12" s="358"/>
      <c r="D12" s="358"/>
      <c r="E12" s="358"/>
      <c r="F12" s="358"/>
      <c r="G12" s="358"/>
    </row>
    <row r="13" spans="1:7">
      <c r="A13" s="358"/>
      <c r="B13" s="623"/>
      <c r="C13" s="358"/>
      <c r="D13" s="358"/>
      <c r="E13" s="358"/>
      <c r="F13" s="358"/>
      <c r="G13" s="358"/>
    </row>
    <row r="14" spans="1:7">
      <c r="A14" s="358"/>
      <c r="B14" s="623"/>
      <c r="C14" s="358"/>
      <c r="D14" s="358"/>
      <c r="E14" s="358"/>
      <c r="F14" s="358"/>
      <c r="G14" s="358"/>
    </row>
    <row r="15" spans="1:7">
      <c r="A15" s="358"/>
      <c r="B15" s="623"/>
      <c r="C15" s="358"/>
      <c r="D15" s="358"/>
      <c r="E15" s="358"/>
      <c r="F15" s="358"/>
      <c r="G15" s="358"/>
    </row>
    <row r="16" spans="1:7">
      <c r="A16" s="358"/>
      <c r="B16" s="623"/>
      <c r="C16" s="358"/>
      <c r="D16" s="358"/>
      <c r="E16" s="358"/>
      <c r="F16" s="358"/>
      <c r="G16" s="358"/>
    </row>
    <row r="17" spans="1:7">
      <c r="A17" s="358"/>
      <c r="B17" s="623"/>
      <c r="C17" s="358"/>
      <c r="D17" s="358"/>
      <c r="E17" s="358"/>
      <c r="F17" s="358"/>
      <c r="G17" s="358"/>
    </row>
    <row r="18" spans="1:7">
      <c r="A18" s="358"/>
      <c r="B18" s="623"/>
      <c r="C18" s="358"/>
      <c r="D18" s="358"/>
      <c r="E18" s="358"/>
      <c r="F18" s="358"/>
      <c r="G18" s="358"/>
    </row>
    <row r="19" spans="1:7">
      <c r="A19" s="358"/>
      <c r="B19" s="623"/>
      <c r="C19" s="358"/>
      <c r="D19" s="358"/>
      <c r="E19" s="358"/>
      <c r="F19" s="358"/>
      <c r="G19" s="358"/>
    </row>
  </sheetData>
  <mergeCells count="2">
    <mergeCell ref="C3:F3"/>
    <mergeCell ref="C5:F5"/>
  </mergeCells>
  <pageMargins left="0.7" right="0.7" top="0.78740157499999996" bottom="0.78740157499999996" header="0.3" footer="0.3"/>
  <pageSetup paperSize="9" orientation="portrait"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dimension ref="A1:K28"/>
  <sheetViews>
    <sheetView workbookViewId="0">
      <selection activeCell="O50" sqref="O50"/>
    </sheetView>
  </sheetViews>
  <sheetFormatPr baseColWidth="10" defaultRowHeight="12.75"/>
  <cols>
    <col min="1" max="1" width="11.42578125" style="13"/>
    <col min="2" max="2" width="32.28515625" style="13" customWidth="1"/>
    <col min="3" max="3" width="11.5703125" style="13" customWidth="1"/>
    <col min="4" max="7" width="10.5703125" style="13" customWidth="1"/>
    <col min="8" max="16384" width="11.42578125" style="13"/>
  </cols>
  <sheetData>
    <row r="1" spans="1:11" ht="15">
      <c r="A1" s="128" t="s">
        <v>532</v>
      </c>
    </row>
    <row r="2" spans="1:11">
      <c r="A2" s="371"/>
      <c r="B2" s="371"/>
      <c r="C2" s="371"/>
      <c r="D2" s="371"/>
      <c r="E2" s="371"/>
      <c r="F2" s="371"/>
      <c r="G2" s="371"/>
      <c r="H2" s="371"/>
      <c r="I2" s="371"/>
      <c r="J2" s="371"/>
      <c r="K2" s="371"/>
    </row>
    <row r="3" spans="1:11">
      <c r="A3" s="371"/>
      <c r="B3" s="597"/>
      <c r="C3" s="598" t="s">
        <v>436</v>
      </c>
      <c r="D3" s="1646" t="s">
        <v>437</v>
      </c>
      <c r="E3" s="1647"/>
      <c r="F3" s="1647"/>
      <c r="G3" s="1648"/>
      <c r="H3" s="371"/>
      <c r="I3" s="371"/>
      <c r="J3" s="371"/>
      <c r="K3" s="371"/>
    </row>
    <row r="4" spans="1:11">
      <c r="A4" s="371"/>
      <c r="B4" s="184"/>
      <c r="C4" s="599" t="s">
        <v>533</v>
      </c>
      <c r="D4" s="600" t="s">
        <v>416</v>
      </c>
      <c r="E4" s="601" t="s">
        <v>417</v>
      </c>
      <c r="F4" s="602" t="s">
        <v>416</v>
      </c>
      <c r="G4" s="601" t="s">
        <v>417</v>
      </c>
      <c r="H4" s="371"/>
      <c r="I4" s="371"/>
      <c r="J4" s="371"/>
      <c r="K4" s="371"/>
    </row>
    <row r="5" spans="1:11" ht="13.5">
      <c r="A5" s="371"/>
      <c r="B5" s="603"/>
      <c r="C5" s="604" t="s">
        <v>777</v>
      </c>
      <c r="D5" s="1692" t="s">
        <v>778</v>
      </c>
      <c r="E5" s="1693"/>
      <c r="F5" s="1692" t="s">
        <v>779</v>
      </c>
      <c r="G5" s="1693"/>
      <c r="H5" s="371"/>
      <c r="I5" s="371"/>
      <c r="J5" s="371"/>
      <c r="K5" s="371"/>
    </row>
    <row r="6" spans="1:11">
      <c r="A6" s="371"/>
      <c r="B6" s="605" t="s">
        <v>534</v>
      </c>
      <c r="C6" s="606" t="s">
        <v>30</v>
      </c>
      <c r="D6" s="607">
        <v>12.1</v>
      </c>
      <c r="E6" s="608">
        <v>10.4</v>
      </c>
      <c r="F6" s="609" t="s">
        <v>30</v>
      </c>
      <c r="G6" s="610" t="s">
        <v>30</v>
      </c>
      <c r="H6" s="371"/>
      <c r="I6" s="371"/>
      <c r="J6" s="371"/>
      <c r="K6" s="371"/>
    </row>
    <row r="7" spans="1:11">
      <c r="A7" s="371"/>
      <c r="B7" s="383" t="s">
        <v>535</v>
      </c>
      <c r="C7" s="606">
        <v>1.5</v>
      </c>
      <c r="D7" s="611">
        <v>4.3</v>
      </c>
      <c r="E7" s="387">
        <v>3.6</v>
      </c>
      <c r="F7" s="612" t="s">
        <v>30</v>
      </c>
      <c r="G7" s="385" t="s">
        <v>30</v>
      </c>
      <c r="H7" s="371"/>
      <c r="I7" s="371"/>
      <c r="J7" s="371"/>
      <c r="K7" s="371"/>
    </row>
    <row r="8" spans="1:11" ht="13.5">
      <c r="A8" s="371"/>
      <c r="B8" s="383" t="s">
        <v>780</v>
      </c>
      <c r="C8" s="606" t="s">
        <v>30</v>
      </c>
      <c r="D8" s="611">
        <v>5.8</v>
      </c>
      <c r="E8" s="387">
        <v>4.8</v>
      </c>
      <c r="F8" s="612" t="s">
        <v>30</v>
      </c>
      <c r="G8" s="385" t="s">
        <v>30</v>
      </c>
      <c r="H8" s="371"/>
      <c r="I8" s="371"/>
      <c r="J8" s="371"/>
      <c r="K8" s="371"/>
    </row>
    <row r="9" spans="1:11">
      <c r="A9" s="371"/>
      <c r="B9" s="383" t="s">
        <v>536</v>
      </c>
      <c r="C9" s="606" t="s">
        <v>30</v>
      </c>
      <c r="D9" s="611">
        <v>2</v>
      </c>
      <c r="E9" s="387">
        <v>2</v>
      </c>
      <c r="F9" s="612" t="s">
        <v>30</v>
      </c>
      <c r="G9" s="385" t="s">
        <v>30</v>
      </c>
      <c r="H9" s="371"/>
      <c r="I9" s="371"/>
      <c r="J9" s="371"/>
      <c r="K9" s="371"/>
    </row>
    <row r="10" spans="1:11">
      <c r="A10" s="371"/>
      <c r="B10" s="605" t="s">
        <v>537</v>
      </c>
      <c r="C10" s="613" t="s">
        <v>30</v>
      </c>
      <c r="D10" s="607">
        <v>12.9</v>
      </c>
      <c r="E10" s="608">
        <v>9.3000000000000007</v>
      </c>
      <c r="F10" s="609">
        <v>90</v>
      </c>
      <c r="G10" s="610">
        <v>65</v>
      </c>
      <c r="H10" s="371"/>
      <c r="I10" s="371"/>
      <c r="J10" s="371"/>
      <c r="K10" s="371"/>
    </row>
    <row r="11" spans="1:11">
      <c r="A11" s="371"/>
      <c r="B11" s="383" t="s">
        <v>538</v>
      </c>
      <c r="C11" s="606" t="s">
        <v>30</v>
      </c>
      <c r="D11" s="611">
        <v>8.6</v>
      </c>
      <c r="E11" s="386">
        <v>5.7</v>
      </c>
      <c r="F11" s="384">
        <v>60</v>
      </c>
      <c r="G11" s="614">
        <v>40</v>
      </c>
      <c r="H11" s="371"/>
      <c r="I11" s="371"/>
      <c r="J11" s="371"/>
      <c r="K11" s="371"/>
    </row>
    <row r="12" spans="1:11">
      <c r="A12" s="371"/>
      <c r="B12" s="383" t="s">
        <v>539</v>
      </c>
      <c r="C12" s="615">
        <v>1.5</v>
      </c>
      <c r="D12" s="611">
        <v>4.3</v>
      </c>
      <c r="E12" s="386">
        <v>3.6</v>
      </c>
      <c r="F12" s="612">
        <v>30</v>
      </c>
      <c r="G12" s="385">
        <v>25</v>
      </c>
      <c r="H12" s="371"/>
      <c r="I12" s="371"/>
      <c r="J12" s="371"/>
      <c r="K12" s="371"/>
    </row>
    <row r="13" spans="1:11">
      <c r="A13" s="371"/>
      <c r="B13" s="605" t="s">
        <v>524</v>
      </c>
      <c r="C13" s="612" t="s">
        <v>30</v>
      </c>
      <c r="D13" s="607">
        <v>9.1</v>
      </c>
      <c r="E13" s="608">
        <v>27.6</v>
      </c>
      <c r="F13" s="616">
        <v>64</v>
      </c>
      <c r="G13" s="610">
        <v>193</v>
      </c>
      <c r="H13" s="371"/>
      <c r="I13" s="371"/>
      <c r="J13" s="371"/>
      <c r="K13" s="371"/>
    </row>
    <row r="14" spans="1:11">
      <c r="A14" s="371"/>
      <c r="B14" s="383" t="s">
        <v>538</v>
      </c>
      <c r="C14" s="612" t="s">
        <v>30</v>
      </c>
      <c r="D14" s="612" t="s">
        <v>30</v>
      </c>
      <c r="E14" s="614">
        <v>20</v>
      </c>
      <c r="F14" s="612" t="s">
        <v>30</v>
      </c>
      <c r="G14" s="614">
        <v>140</v>
      </c>
      <c r="H14" s="371"/>
      <c r="I14" s="371"/>
      <c r="J14" s="371"/>
      <c r="K14" s="371"/>
    </row>
    <row r="15" spans="1:11">
      <c r="A15" s="371"/>
      <c r="B15" s="383" t="s">
        <v>539</v>
      </c>
      <c r="C15" s="606">
        <v>3.2</v>
      </c>
      <c r="D15" s="611">
        <v>9.1</v>
      </c>
      <c r="E15" s="387">
        <v>7.6</v>
      </c>
      <c r="F15" s="612">
        <v>64</v>
      </c>
      <c r="G15" s="385">
        <v>53</v>
      </c>
      <c r="H15" s="371"/>
      <c r="I15" s="371"/>
      <c r="J15" s="371"/>
      <c r="K15" s="371"/>
    </row>
    <row r="16" spans="1:11">
      <c r="A16" s="371"/>
      <c r="B16" s="605" t="s">
        <v>441</v>
      </c>
      <c r="C16" s="617">
        <v>6.2</v>
      </c>
      <c r="D16" s="607">
        <v>34.1</v>
      </c>
      <c r="E16" s="618">
        <v>47.3</v>
      </c>
      <c r="F16" s="609" t="s">
        <v>30</v>
      </c>
      <c r="G16" s="610" t="s">
        <v>30</v>
      </c>
      <c r="H16" s="371"/>
      <c r="I16" s="371"/>
      <c r="J16" s="371"/>
      <c r="K16" s="371"/>
    </row>
    <row r="17" spans="1:11">
      <c r="A17" s="371"/>
      <c r="B17" s="383" t="s">
        <v>540</v>
      </c>
      <c r="C17" s="606">
        <v>3</v>
      </c>
      <c r="D17" s="611">
        <v>24.9</v>
      </c>
      <c r="E17" s="386">
        <v>19.7</v>
      </c>
      <c r="F17" s="612" t="s">
        <v>30</v>
      </c>
      <c r="G17" s="385" t="s">
        <v>30</v>
      </c>
      <c r="H17" s="371"/>
      <c r="I17" s="371"/>
      <c r="J17" s="371"/>
      <c r="K17" s="371"/>
    </row>
    <row r="18" spans="1:11">
      <c r="A18" s="371"/>
      <c r="B18" s="388" t="s">
        <v>541</v>
      </c>
      <c r="C18" s="619">
        <v>3.2</v>
      </c>
      <c r="D18" s="620">
        <v>9.1</v>
      </c>
      <c r="E18" s="391">
        <v>27.6</v>
      </c>
      <c r="F18" s="621" t="s">
        <v>30</v>
      </c>
      <c r="G18" s="390" t="s">
        <v>30</v>
      </c>
      <c r="H18" s="371"/>
      <c r="I18" s="371"/>
      <c r="J18" s="371"/>
      <c r="K18" s="371"/>
    </row>
    <row r="19" spans="1:11">
      <c r="A19" s="371"/>
      <c r="B19" s="371"/>
      <c r="C19" s="371"/>
      <c r="D19" s="371"/>
      <c r="E19" s="371"/>
      <c r="F19" s="371"/>
      <c r="G19" s="371"/>
      <c r="H19" s="371"/>
      <c r="I19" s="371"/>
      <c r="J19" s="371"/>
      <c r="K19" s="371"/>
    </row>
    <row r="20" spans="1:11">
      <c r="A20" s="622" t="s">
        <v>544</v>
      </c>
      <c r="B20" s="371"/>
      <c r="C20" s="371"/>
      <c r="D20" s="371"/>
      <c r="E20" s="371"/>
      <c r="F20" s="371"/>
      <c r="G20" s="371"/>
      <c r="H20" s="371"/>
      <c r="I20" s="371"/>
      <c r="J20" s="371"/>
      <c r="K20" s="371"/>
    </row>
    <row r="21" spans="1:11">
      <c r="A21" s="371"/>
      <c r="B21" s="371"/>
      <c r="C21" s="371"/>
      <c r="D21" s="371"/>
      <c r="E21" s="371"/>
      <c r="F21" s="371"/>
      <c r="G21" s="371"/>
      <c r="H21" s="371"/>
      <c r="I21" s="371"/>
      <c r="J21" s="371"/>
      <c r="K21" s="371"/>
    </row>
    <row r="22" spans="1:11">
      <c r="A22" s="371"/>
      <c r="B22" s="371"/>
      <c r="C22" s="371"/>
      <c r="D22" s="371"/>
      <c r="E22" s="371"/>
      <c r="F22" s="371"/>
      <c r="G22" s="371"/>
      <c r="H22" s="371"/>
      <c r="I22" s="371"/>
      <c r="J22" s="371"/>
      <c r="K22" s="371"/>
    </row>
    <row r="23" spans="1:11">
      <c r="A23" s="371"/>
      <c r="B23" s="371"/>
      <c r="C23" s="371"/>
      <c r="D23" s="371"/>
      <c r="E23" s="371"/>
      <c r="F23" s="371"/>
      <c r="G23" s="371"/>
      <c r="H23" s="371"/>
      <c r="I23" s="371"/>
      <c r="J23" s="371"/>
      <c r="K23" s="371"/>
    </row>
    <row r="24" spans="1:11">
      <c r="A24" s="371"/>
      <c r="B24" s="371"/>
      <c r="C24" s="371"/>
      <c r="D24" s="371"/>
      <c r="E24" s="371"/>
      <c r="F24" s="371"/>
      <c r="G24" s="371"/>
      <c r="H24" s="371"/>
      <c r="I24" s="371"/>
      <c r="J24" s="371"/>
      <c r="K24" s="371"/>
    </row>
    <row r="25" spans="1:11">
      <c r="A25" s="371"/>
      <c r="B25" s="371"/>
      <c r="C25" s="371"/>
      <c r="D25" s="371"/>
      <c r="E25" s="371"/>
      <c r="F25" s="371"/>
      <c r="G25" s="371"/>
      <c r="H25" s="371"/>
      <c r="I25" s="371"/>
      <c r="J25" s="371"/>
      <c r="K25" s="371"/>
    </row>
    <row r="26" spans="1:11">
      <c r="A26" s="371"/>
      <c r="B26" s="371"/>
      <c r="C26" s="371"/>
      <c r="D26" s="371"/>
      <c r="E26" s="371"/>
      <c r="F26" s="371"/>
      <c r="G26" s="371"/>
      <c r="H26" s="371"/>
      <c r="I26" s="371"/>
      <c r="J26" s="371"/>
      <c r="K26" s="371"/>
    </row>
    <row r="27" spans="1:11">
      <c r="A27" s="371"/>
      <c r="B27" s="371"/>
      <c r="C27" s="371"/>
      <c r="D27" s="371"/>
      <c r="E27" s="371"/>
      <c r="F27" s="371"/>
      <c r="G27" s="371"/>
      <c r="H27" s="371"/>
      <c r="I27" s="371"/>
      <c r="J27" s="371"/>
      <c r="K27" s="371"/>
    </row>
    <row r="28" spans="1:11">
      <c r="A28" s="371"/>
      <c r="B28" s="371"/>
      <c r="C28" s="371"/>
      <c r="D28" s="371"/>
      <c r="E28" s="371"/>
      <c r="F28" s="371"/>
      <c r="G28" s="371"/>
      <c r="H28" s="371"/>
      <c r="I28" s="371"/>
      <c r="J28" s="371"/>
      <c r="K28" s="371"/>
    </row>
  </sheetData>
  <mergeCells count="3">
    <mergeCell ref="D3:G3"/>
    <mergeCell ref="D5:E5"/>
    <mergeCell ref="F5:G5"/>
  </mergeCells>
  <pageMargins left="0.7" right="0.7" top="0.78740157499999996" bottom="0.78740157499999996"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0"/>
  <dimension ref="A1:G25"/>
  <sheetViews>
    <sheetView workbookViewId="0">
      <selection activeCell="O50" sqref="O50"/>
    </sheetView>
  </sheetViews>
  <sheetFormatPr baseColWidth="10" defaultRowHeight="12.75"/>
  <cols>
    <col min="1" max="1" width="11.42578125" style="13"/>
    <col min="2" max="2" width="32.28515625" style="13" customWidth="1"/>
    <col min="3" max="3" width="11.5703125" style="13" customWidth="1"/>
    <col min="4" max="7" width="10.5703125" style="13" customWidth="1"/>
    <col min="8" max="16384" width="11.42578125" style="13"/>
  </cols>
  <sheetData>
    <row r="1" spans="1:7" ht="15">
      <c r="A1" s="128" t="s">
        <v>542</v>
      </c>
    </row>
    <row r="3" spans="1:7">
      <c r="B3" s="597"/>
      <c r="C3" s="598" t="s">
        <v>436</v>
      </c>
      <c r="D3" s="1646" t="s">
        <v>437</v>
      </c>
      <c r="E3" s="1647"/>
      <c r="F3" s="1647"/>
      <c r="G3" s="1648"/>
    </row>
    <row r="4" spans="1:7">
      <c r="B4" s="184"/>
      <c r="C4" s="599" t="s">
        <v>533</v>
      </c>
      <c r="D4" s="600" t="s">
        <v>416</v>
      </c>
      <c r="E4" s="601" t="s">
        <v>417</v>
      </c>
      <c r="F4" s="602" t="s">
        <v>416</v>
      </c>
      <c r="G4" s="601" t="s">
        <v>417</v>
      </c>
    </row>
    <row r="5" spans="1:7" ht="13.5">
      <c r="B5" s="603"/>
      <c r="C5" s="604" t="s">
        <v>777</v>
      </c>
      <c r="D5" s="1692" t="s">
        <v>778</v>
      </c>
      <c r="E5" s="1693"/>
      <c r="F5" s="1692" t="s">
        <v>779</v>
      </c>
      <c r="G5" s="1693"/>
    </row>
    <row r="6" spans="1:7">
      <c r="B6" s="605" t="s">
        <v>534</v>
      </c>
      <c r="C6" s="606" t="s">
        <v>30</v>
      </c>
      <c r="D6" s="607">
        <v>12.1</v>
      </c>
      <c r="E6" s="608">
        <v>10.4</v>
      </c>
      <c r="F6" s="609" t="s">
        <v>30</v>
      </c>
      <c r="G6" s="610" t="s">
        <v>30</v>
      </c>
    </row>
    <row r="7" spans="1:7">
      <c r="B7" s="383" t="s">
        <v>535</v>
      </c>
      <c r="C7" s="606">
        <v>1.5</v>
      </c>
      <c r="D7" s="611">
        <v>4.3</v>
      </c>
      <c r="E7" s="387">
        <v>3.6</v>
      </c>
      <c r="F7" s="612" t="s">
        <v>30</v>
      </c>
      <c r="G7" s="385" t="s">
        <v>30</v>
      </c>
    </row>
    <row r="8" spans="1:7">
      <c r="B8" s="383" t="s">
        <v>543</v>
      </c>
      <c r="C8" s="606" t="s">
        <v>30</v>
      </c>
      <c r="D8" s="611">
        <v>5.8</v>
      </c>
      <c r="E8" s="387">
        <v>4.8</v>
      </c>
      <c r="F8" s="612" t="s">
        <v>30</v>
      </c>
      <c r="G8" s="385" t="s">
        <v>30</v>
      </c>
    </row>
    <row r="9" spans="1:7">
      <c r="B9" s="383" t="s">
        <v>536</v>
      </c>
      <c r="C9" s="606" t="s">
        <v>30</v>
      </c>
      <c r="D9" s="611">
        <v>2</v>
      </c>
      <c r="E9" s="387">
        <v>2</v>
      </c>
      <c r="F9" s="612" t="s">
        <v>30</v>
      </c>
      <c r="G9" s="385" t="s">
        <v>30</v>
      </c>
    </row>
    <row r="10" spans="1:7">
      <c r="B10" s="605" t="s">
        <v>537</v>
      </c>
      <c r="C10" s="613" t="s">
        <v>30</v>
      </c>
      <c r="D10" s="607">
        <v>20.7</v>
      </c>
      <c r="E10" s="608">
        <v>15.8</v>
      </c>
      <c r="F10" s="609">
        <v>145</v>
      </c>
      <c r="G10" s="610">
        <v>111</v>
      </c>
    </row>
    <row r="11" spans="1:7">
      <c r="B11" s="383" t="s">
        <v>538</v>
      </c>
      <c r="C11" s="606" t="s">
        <v>30</v>
      </c>
      <c r="D11" s="611">
        <v>8.6</v>
      </c>
      <c r="E11" s="386">
        <v>5.7</v>
      </c>
      <c r="F11" s="384">
        <v>60</v>
      </c>
      <c r="G11" s="614">
        <v>40</v>
      </c>
    </row>
    <row r="12" spans="1:7">
      <c r="B12" s="383" t="s">
        <v>539</v>
      </c>
      <c r="C12" s="615">
        <v>4.25</v>
      </c>
      <c r="D12" s="611">
        <v>12.1</v>
      </c>
      <c r="E12" s="386">
        <v>10.1</v>
      </c>
      <c r="F12" s="612">
        <v>85</v>
      </c>
      <c r="G12" s="385">
        <v>71</v>
      </c>
    </row>
    <row r="13" spans="1:7">
      <c r="B13" s="605" t="s">
        <v>524</v>
      </c>
      <c r="C13" s="612" t="s">
        <v>30</v>
      </c>
      <c r="D13" s="607">
        <v>1.3</v>
      </c>
      <c r="E13" s="608">
        <v>21.1</v>
      </c>
      <c r="F13" s="616">
        <v>9</v>
      </c>
      <c r="G13" s="610">
        <v>148</v>
      </c>
    </row>
    <row r="14" spans="1:7">
      <c r="B14" s="383" t="s">
        <v>538</v>
      </c>
      <c r="C14" s="612" t="s">
        <v>30</v>
      </c>
      <c r="D14" s="612" t="s">
        <v>30</v>
      </c>
      <c r="E14" s="614">
        <v>20</v>
      </c>
      <c r="F14" s="612" t="s">
        <v>30</v>
      </c>
      <c r="G14" s="614">
        <v>140</v>
      </c>
    </row>
    <row r="15" spans="1:7">
      <c r="B15" s="383" t="s">
        <v>539</v>
      </c>
      <c r="C15" s="606">
        <v>0.5</v>
      </c>
      <c r="D15" s="611">
        <v>1.3</v>
      </c>
      <c r="E15" s="387">
        <v>1.1000000000000001</v>
      </c>
      <c r="F15" s="612">
        <v>9</v>
      </c>
      <c r="G15" s="385">
        <v>8</v>
      </c>
    </row>
    <row r="16" spans="1:7">
      <c r="B16" s="605" t="s">
        <v>441</v>
      </c>
      <c r="C16" s="617">
        <v>6.2</v>
      </c>
      <c r="D16" s="607">
        <v>34.1</v>
      </c>
      <c r="E16" s="618">
        <v>47.3</v>
      </c>
      <c r="F16" s="609" t="s">
        <v>30</v>
      </c>
      <c r="G16" s="610" t="s">
        <v>30</v>
      </c>
    </row>
    <row r="17" spans="1:7">
      <c r="B17" s="383" t="s">
        <v>540</v>
      </c>
      <c r="C17" s="606">
        <v>5.8</v>
      </c>
      <c r="D17" s="611">
        <v>32.799999999999997</v>
      </c>
      <c r="E17" s="386">
        <v>26.2</v>
      </c>
      <c r="F17" s="612" t="s">
        <v>30</v>
      </c>
      <c r="G17" s="385" t="s">
        <v>30</v>
      </c>
    </row>
    <row r="18" spans="1:7">
      <c r="B18" s="388" t="s">
        <v>541</v>
      </c>
      <c r="C18" s="619">
        <v>0.5</v>
      </c>
      <c r="D18" s="620">
        <v>1.3</v>
      </c>
      <c r="E18" s="391">
        <v>21.1</v>
      </c>
      <c r="F18" s="621" t="s">
        <v>30</v>
      </c>
      <c r="G18" s="390" t="s">
        <v>30</v>
      </c>
    </row>
    <row r="20" spans="1:7">
      <c r="A20" s="622" t="s">
        <v>544</v>
      </c>
    </row>
    <row r="25" spans="1:7" ht="15">
      <c r="D25" s="128"/>
    </row>
  </sheetData>
  <mergeCells count="3">
    <mergeCell ref="D3:G3"/>
    <mergeCell ref="D5:E5"/>
    <mergeCell ref="F5:G5"/>
  </mergeCells>
  <pageMargins left="0.7" right="0.7" top="0.78740157499999996" bottom="0.78740157499999996"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1"/>
  <dimension ref="A1:H21"/>
  <sheetViews>
    <sheetView workbookViewId="0">
      <selection activeCell="O50" sqref="O50"/>
    </sheetView>
  </sheetViews>
  <sheetFormatPr baseColWidth="10" defaultRowHeight="12.75"/>
  <cols>
    <col min="1" max="1" width="11.42578125" style="13"/>
    <col min="2" max="2" width="19.5703125" style="13" customWidth="1"/>
    <col min="3" max="6" width="14.42578125" style="13" customWidth="1"/>
    <col min="7" max="7" width="3.140625" style="13" customWidth="1"/>
    <col min="8" max="16384" width="11.42578125" style="13"/>
  </cols>
  <sheetData>
    <row r="1" spans="1:8" ht="15">
      <c r="A1" s="159" t="s">
        <v>587</v>
      </c>
    </row>
    <row r="2" spans="1:8">
      <c r="A2" s="371"/>
      <c r="B2" s="371"/>
      <c r="C2" s="371"/>
      <c r="D2" s="371"/>
      <c r="E2" s="371"/>
      <c r="F2" s="371"/>
      <c r="G2" s="371"/>
      <c r="H2" s="371" t="s">
        <v>588</v>
      </c>
    </row>
    <row r="3" spans="1:8">
      <c r="A3" s="371"/>
      <c r="B3" s="372"/>
      <c r="C3" s="1694" t="s">
        <v>15</v>
      </c>
      <c r="D3" s="1695"/>
      <c r="E3" s="1562" t="s">
        <v>16</v>
      </c>
      <c r="F3" s="1563"/>
      <c r="G3" s="371"/>
      <c r="H3" s="371"/>
    </row>
    <row r="4" spans="1:8" ht="15" customHeight="1">
      <c r="A4" s="371"/>
      <c r="B4" s="373"/>
      <c r="C4" s="374" t="s">
        <v>589</v>
      </c>
      <c r="D4" s="375" t="s">
        <v>590</v>
      </c>
      <c r="E4" s="376" t="s">
        <v>17</v>
      </c>
      <c r="F4" s="377" t="s">
        <v>591</v>
      </c>
      <c r="G4" s="371"/>
      <c r="H4" s="371"/>
    </row>
    <row r="5" spans="1:8">
      <c r="A5" s="371"/>
      <c r="B5" s="378" t="s">
        <v>18</v>
      </c>
      <c r="C5" s="379">
        <v>114</v>
      </c>
      <c r="D5" s="380">
        <v>410</v>
      </c>
      <c r="E5" s="381">
        <v>9.1</v>
      </c>
      <c r="F5" s="382">
        <v>2.5</v>
      </c>
      <c r="G5" s="371"/>
      <c r="H5" s="371"/>
    </row>
    <row r="6" spans="1:8">
      <c r="A6" s="371"/>
      <c r="B6" s="383" t="s">
        <v>61</v>
      </c>
      <c r="C6" s="384"/>
      <c r="D6" s="385"/>
      <c r="E6" s="386">
        <v>7.9</v>
      </c>
      <c r="F6" s="387">
        <v>2.2000000000000002</v>
      </c>
      <c r="G6" s="371"/>
      <c r="H6" s="371" t="s">
        <v>592</v>
      </c>
    </row>
    <row r="7" spans="1:8">
      <c r="A7" s="371"/>
      <c r="B7" s="383" t="s">
        <v>82</v>
      </c>
      <c r="C7" s="384"/>
      <c r="D7" s="385"/>
      <c r="E7" s="386">
        <v>8.3000000000000007</v>
      </c>
      <c r="F7" s="387">
        <v>2.2999999999999998</v>
      </c>
      <c r="G7" s="371"/>
      <c r="H7" s="371" t="s">
        <v>592</v>
      </c>
    </row>
    <row r="8" spans="1:8">
      <c r="A8" s="371"/>
      <c r="B8" s="388" t="s">
        <v>593</v>
      </c>
      <c r="C8" s="389"/>
      <c r="D8" s="390"/>
      <c r="E8" s="391">
        <v>9.6999999999999993</v>
      </c>
      <c r="F8" s="392">
        <v>2.7</v>
      </c>
      <c r="G8" s="371"/>
      <c r="H8" s="371" t="s">
        <v>592</v>
      </c>
    </row>
    <row r="9" spans="1:8">
      <c r="A9" s="371"/>
      <c r="B9" s="378" t="s">
        <v>19</v>
      </c>
      <c r="C9" s="379">
        <v>113</v>
      </c>
      <c r="D9" s="380">
        <v>407</v>
      </c>
      <c r="E9" s="381">
        <v>8.5</v>
      </c>
      <c r="F9" s="382">
        <v>2.4</v>
      </c>
      <c r="G9" s="371"/>
      <c r="H9" s="371"/>
    </row>
    <row r="10" spans="1:8">
      <c r="A10" s="371"/>
      <c r="B10" s="383" t="s">
        <v>64</v>
      </c>
      <c r="C10" s="384"/>
      <c r="D10" s="385"/>
      <c r="E10" s="386">
        <v>8.4</v>
      </c>
      <c r="F10" s="387">
        <v>2.2999999999999998</v>
      </c>
      <c r="G10" s="371"/>
      <c r="H10" s="371" t="s">
        <v>594</v>
      </c>
    </row>
    <row r="11" spans="1:8">
      <c r="A11" s="371"/>
      <c r="B11" s="383" t="s">
        <v>116</v>
      </c>
      <c r="C11" s="384"/>
      <c r="D11" s="385"/>
      <c r="E11" s="386">
        <v>9</v>
      </c>
      <c r="F11" s="387">
        <v>2.5</v>
      </c>
      <c r="G11" s="371"/>
      <c r="H11" s="371" t="s">
        <v>595</v>
      </c>
    </row>
    <row r="12" spans="1:8">
      <c r="A12" s="371"/>
      <c r="B12" s="383" t="s">
        <v>96</v>
      </c>
      <c r="C12" s="384"/>
      <c r="D12" s="385"/>
      <c r="E12" s="393">
        <v>8.65</v>
      </c>
      <c r="F12" s="387">
        <v>2.4</v>
      </c>
      <c r="G12" s="371"/>
      <c r="H12" s="371" t="s">
        <v>596</v>
      </c>
    </row>
    <row r="13" spans="1:8">
      <c r="A13" s="371"/>
      <c r="B13" s="388" t="s">
        <v>67</v>
      </c>
      <c r="C13" s="389"/>
      <c r="D13" s="390"/>
      <c r="E13" s="391">
        <v>8.1999999999999993</v>
      </c>
      <c r="F13" s="392">
        <v>2.2999999999999998</v>
      </c>
      <c r="G13" s="371"/>
      <c r="H13" s="371" t="s">
        <v>597</v>
      </c>
    </row>
    <row r="14" spans="1:8">
      <c r="A14" s="371"/>
      <c r="B14" s="394" t="s">
        <v>20</v>
      </c>
      <c r="C14" s="389">
        <v>104</v>
      </c>
      <c r="D14" s="390">
        <v>374</v>
      </c>
      <c r="E14" s="391">
        <v>10.7</v>
      </c>
      <c r="F14" s="392">
        <v>3</v>
      </c>
      <c r="G14" s="371"/>
      <c r="H14" s="371"/>
    </row>
    <row r="15" spans="1:8">
      <c r="A15" s="371"/>
      <c r="B15" s="395" t="s">
        <v>21</v>
      </c>
      <c r="C15" s="396">
        <v>112</v>
      </c>
      <c r="D15" s="390">
        <v>404</v>
      </c>
      <c r="E15" s="397">
        <v>9</v>
      </c>
      <c r="F15" s="398">
        <v>2.5</v>
      </c>
      <c r="G15" s="371"/>
      <c r="H15" s="371"/>
    </row>
    <row r="16" spans="1:8">
      <c r="A16" s="371"/>
      <c r="B16" s="371"/>
      <c r="C16" s="371"/>
      <c r="D16" s="371"/>
      <c r="E16" s="371"/>
      <c r="F16" s="371"/>
      <c r="G16" s="371"/>
      <c r="H16" s="371"/>
    </row>
    <row r="17" spans="1:8">
      <c r="A17" s="371"/>
      <c r="B17" s="371"/>
      <c r="C17" s="371"/>
      <c r="D17" s="371"/>
      <c r="E17" s="371"/>
      <c r="F17" s="371"/>
      <c r="G17" s="371"/>
      <c r="H17" s="371"/>
    </row>
    <row r="18" spans="1:8">
      <c r="A18" s="371" t="s">
        <v>598</v>
      </c>
      <c r="B18" s="371"/>
      <c r="C18" s="371"/>
      <c r="D18" s="371"/>
      <c r="E18" s="371"/>
      <c r="F18" s="371"/>
      <c r="G18" s="371"/>
      <c r="H18" s="371"/>
    </row>
    <row r="19" spans="1:8">
      <c r="A19" s="371" t="s">
        <v>599</v>
      </c>
      <c r="B19" s="371"/>
      <c r="C19" s="371"/>
      <c r="D19" s="371"/>
      <c r="E19" s="371"/>
      <c r="F19" s="371"/>
      <c r="G19" s="371"/>
      <c r="H19" s="371"/>
    </row>
    <row r="20" spans="1:8">
      <c r="A20" s="371" t="s">
        <v>600</v>
      </c>
      <c r="B20" s="371"/>
      <c r="C20" s="371"/>
      <c r="D20" s="371"/>
      <c r="E20" s="371"/>
      <c r="F20" s="371"/>
      <c r="G20" s="371"/>
      <c r="H20" s="371"/>
    </row>
    <row r="21" spans="1:8">
      <c r="A21" s="371"/>
      <c r="B21" s="371"/>
      <c r="C21" s="371"/>
      <c r="D21" s="371"/>
      <c r="E21" s="371"/>
      <c r="F21" s="371"/>
      <c r="G21" s="371"/>
      <c r="H21" s="371"/>
    </row>
  </sheetData>
  <mergeCells count="2">
    <mergeCell ref="C3:D3"/>
    <mergeCell ref="E3:F3"/>
  </mergeCells>
  <pageMargins left="0.7" right="0.7" top="0.78740157499999996" bottom="0.78740157499999996"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2"/>
  <dimension ref="A1:I173"/>
  <sheetViews>
    <sheetView workbookViewId="0">
      <selection activeCell="O50" sqref="O50"/>
    </sheetView>
  </sheetViews>
  <sheetFormatPr baseColWidth="10" defaultRowHeight="15"/>
  <cols>
    <col min="1" max="1" width="11.42578125" style="129"/>
    <col min="2" max="2" width="8.42578125" style="129" customWidth="1"/>
    <col min="3" max="5" width="10.5703125" style="129" customWidth="1"/>
    <col min="6" max="6" width="7.5703125" style="129" customWidth="1"/>
    <col min="7" max="9" width="10.5703125" style="129" customWidth="1"/>
    <col min="10" max="16384" width="11.42578125" style="129"/>
  </cols>
  <sheetData>
    <row r="1" spans="1:9">
      <c r="A1" s="128" t="s">
        <v>601</v>
      </c>
    </row>
    <row r="3" spans="1:9" s="399" customFormat="1" ht="45">
      <c r="B3" s="400" t="s">
        <v>384</v>
      </c>
      <c r="C3" s="401" t="s">
        <v>602</v>
      </c>
      <c r="D3" s="402" t="s">
        <v>603</v>
      </c>
      <c r="E3" s="403" t="s">
        <v>604</v>
      </c>
      <c r="F3" s="400" t="s">
        <v>384</v>
      </c>
      <c r="G3" s="401" t="s">
        <v>602</v>
      </c>
      <c r="H3" s="402" t="s">
        <v>603</v>
      </c>
      <c r="I3" s="403" t="s">
        <v>604</v>
      </c>
    </row>
    <row r="4" spans="1:9">
      <c r="B4" s="404"/>
      <c r="C4" s="405" t="s">
        <v>47</v>
      </c>
      <c r="D4" s="406" t="s">
        <v>383</v>
      </c>
      <c r="E4" s="407" t="s">
        <v>80</v>
      </c>
      <c r="F4" s="404"/>
      <c r="G4" s="405" t="s">
        <v>47</v>
      </c>
      <c r="H4" s="406" t="s">
        <v>383</v>
      </c>
      <c r="I4" s="407" t="s">
        <v>80</v>
      </c>
    </row>
    <row r="5" spans="1:9">
      <c r="B5" s="408">
        <v>1950</v>
      </c>
      <c r="C5" s="409">
        <v>213</v>
      </c>
      <c r="D5" s="410">
        <v>411</v>
      </c>
      <c r="E5" s="411">
        <v>1.9</v>
      </c>
      <c r="F5" s="408">
        <v>1985</v>
      </c>
      <c r="G5" s="409">
        <v>433</v>
      </c>
      <c r="H5" s="412">
        <v>1860</v>
      </c>
      <c r="I5" s="411">
        <v>4.3</v>
      </c>
    </row>
    <row r="6" spans="1:9">
      <c r="B6" s="413">
        <v>1951</v>
      </c>
      <c r="C6" s="414">
        <v>234</v>
      </c>
      <c r="D6" s="1696" t="s">
        <v>605</v>
      </c>
      <c r="E6" s="1697"/>
      <c r="F6" s="413">
        <v>1986</v>
      </c>
      <c r="G6" s="414">
        <v>426</v>
      </c>
      <c r="H6" s="415">
        <v>1798</v>
      </c>
      <c r="I6" s="416">
        <v>4.2</v>
      </c>
    </row>
    <row r="7" spans="1:9">
      <c r="B7" s="413">
        <v>1952</v>
      </c>
      <c r="C7" s="414">
        <v>242</v>
      </c>
      <c r="D7" s="1698"/>
      <c r="E7" s="1699"/>
      <c r="F7" s="413">
        <v>1987</v>
      </c>
      <c r="G7" s="414">
        <v>418</v>
      </c>
      <c r="H7" s="415">
        <v>1730</v>
      </c>
      <c r="I7" s="416">
        <v>4.0999999999999996</v>
      </c>
    </row>
    <row r="8" spans="1:9">
      <c r="B8" s="413">
        <v>1953</v>
      </c>
      <c r="C8" s="414">
        <v>257</v>
      </c>
      <c r="D8" s="1698"/>
      <c r="E8" s="1699"/>
      <c r="F8" s="413">
        <v>1988</v>
      </c>
      <c r="G8" s="414">
        <v>419</v>
      </c>
      <c r="H8" s="415">
        <v>1796</v>
      </c>
      <c r="I8" s="416">
        <v>4.3</v>
      </c>
    </row>
    <row r="9" spans="1:9">
      <c r="B9" s="413">
        <v>1954</v>
      </c>
      <c r="C9" s="414">
        <v>270</v>
      </c>
      <c r="D9" s="1698"/>
      <c r="E9" s="1699"/>
      <c r="F9" s="413">
        <v>1989</v>
      </c>
      <c r="G9" s="414">
        <v>411</v>
      </c>
      <c r="H9" s="415">
        <v>1780</v>
      </c>
      <c r="I9" s="416">
        <v>4.3</v>
      </c>
    </row>
    <row r="10" spans="1:9">
      <c r="B10" s="413">
        <v>1955</v>
      </c>
      <c r="C10" s="414">
        <v>291</v>
      </c>
      <c r="D10" s="1698"/>
      <c r="E10" s="1699"/>
      <c r="F10" s="413">
        <v>1990</v>
      </c>
      <c r="G10" s="414">
        <v>357</v>
      </c>
      <c r="H10" s="415">
        <v>1588</v>
      </c>
      <c r="I10" s="416">
        <v>4.5</v>
      </c>
    </row>
    <row r="11" spans="1:9">
      <c r="B11" s="413">
        <v>1956</v>
      </c>
      <c r="C11" s="414">
        <v>301</v>
      </c>
      <c r="D11" s="1698"/>
      <c r="E11" s="1699"/>
      <c r="F11" s="413">
        <v>1991</v>
      </c>
      <c r="G11" s="414">
        <v>279</v>
      </c>
      <c r="H11" s="415">
        <v>1250</v>
      </c>
      <c r="I11" s="416">
        <v>4.5</v>
      </c>
    </row>
    <row r="12" spans="1:9">
      <c r="B12" s="413">
        <v>1957</v>
      </c>
      <c r="C12" s="414">
        <v>309</v>
      </c>
      <c r="D12" s="1698"/>
      <c r="E12" s="1699"/>
      <c r="F12" s="413">
        <v>1992</v>
      </c>
      <c r="G12" s="414">
        <v>242</v>
      </c>
      <c r="H12" s="415">
        <v>1072</v>
      </c>
      <c r="I12" s="416">
        <v>4.4000000000000004</v>
      </c>
    </row>
    <row r="13" spans="1:9">
      <c r="B13" s="413">
        <v>1958</v>
      </c>
      <c r="C13" s="414">
        <v>308</v>
      </c>
      <c r="D13" s="1698"/>
      <c r="E13" s="1699"/>
      <c r="F13" s="413">
        <v>1993</v>
      </c>
      <c r="G13" s="414">
        <v>222</v>
      </c>
      <c r="H13" s="415">
        <v>1124</v>
      </c>
      <c r="I13" s="416">
        <v>5.0999999999999996</v>
      </c>
    </row>
    <row r="14" spans="1:9">
      <c r="B14" s="413">
        <v>1959</v>
      </c>
      <c r="C14" s="414">
        <v>308</v>
      </c>
      <c r="D14" s="1700"/>
      <c r="E14" s="1701"/>
      <c r="F14" s="413">
        <v>1994</v>
      </c>
      <c r="G14" s="414">
        <v>207</v>
      </c>
      <c r="H14" s="415">
        <v>1035</v>
      </c>
      <c r="I14" s="416">
        <v>5</v>
      </c>
    </row>
    <row r="15" spans="1:9">
      <c r="B15" s="413">
        <v>1960</v>
      </c>
      <c r="C15" s="414">
        <v>322</v>
      </c>
      <c r="D15" s="417">
        <v>838</v>
      </c>
      <c r="E15" s="416">
        <v>2.6</v>
      </c>
      <c r="F15" s="413">
        <v>1995</v>
      </c>
      <c r="G15" s="414">
        <v>193</v>
      </c>
      <c r="H15" s="415">
        <v>968</v>
      </c>
      <c r="I15" s="416">
        <v>5</v>
      </c>
    </row>
    <row r="16" spans="1:9" ht="15" customHeight="1">
      <c r="B16" s="413">
        <v>1961</v>
      </c>
      <c r="C16" s="414">
        <v>334</v>
      </c>
      <c r="D16" s="1696" t="s">
        <v>606</v>
      </c>
      <c r="E16" s="1697"/>
      <c r="F16" s="413">
        <v>1996</v>
      </c>
      <c r="G16" s="414">
        <v>187</v>
      </c>
      <c r="H16" s="415">
        <v>920</v>
      </c>
      <c r="I16" s="416">
        <v>4.9000000000000004</v>
      </c>
    </row>
    <row r="17" spans="2:9">
      <c r="B17" s="413">
        <v>1962</v>
      </c>
      <c r="C17" s="414">
        <v>348</v>
      </c>
      <c r="D17" s="1698"/>
      <c r="E17" s="1699"/>
      <c r="F17" s="413">
        <v>1997</v>
      </c>
      <c r="G17" s="414">
        <v>177</v>
      </c>
      <c r="H17" s="415">
        <v>863</v>
      </c>
      <c r="I17" s="416">
        <v>4.9000000000000004</v>
      </c>
    </row>
    <row r="18" spans="2:9">
      <c r="B18" s="413">
        <v>1963</v>
      </c>
      <c r="C18" s="414">
        <v>361</v>
      </c>
      <c r="D18" s="1698"/>
      <c r="E18" s="1699"/>
      <c r="F18" s="413">
        <v>1998</v>
      </c>
      <c r="G18" s="414">
        <v>166</v>
      </c>
      <c r="H18" s="415">
        <v>846</v>
      </c>
      <c r="I18" s="416">
        <v>5.0999999999999996</v>
      </c>
    </row>
    <row r="19" spans="2:9">
      <c r="B19" s="413">
        <v>1964</v>
      </c>
      <c r="C19" s="414">
        <v>368</v>
      </c>
      <c r="D19" s="1698"/>
      <c r="E19" s="1699"/>
      <c r="F19" s="413">
        <v>1999</v>
      </c>
      <c r="G19" s="414">
        <v>161</v>
      </c>
      <c r="H19" s="415">
        <v>862</v>
      </c>
      <c r="I19" s="416">
        <v>5.3</v>
      </c>
    </row>
    <row r="20" spans="2:9">
      <c r="B20" s="413">
        <v>1965</v>
      </c>
      <c r="C20" s="414">
        <v>353</v>
      </c>
      <c r="D20" s="1698"/>
      <c r="E20" s="1699"/>
      <c r="F20" s="413">
        <v>2000</v>
      </c>
      <c r="G20" s="414">
        <v>168</v>
      </c>
      <c r="H20" s="415">
        <v>848</v>
      </c>
      <c r="I20" s="416">
        <v>5.0999999999999996</v>
      </c>
    </row>
    <row r="21" spans="2:9">
      <c r="B21" s="413">
        <v>1966</v>
      </c>
      <c r="C21" s="414">
        <v>347</v>
      </c>
      <c r="D21" s="1698"/>
      <c r="E21" s="1699"/>
      <c r="F21" s="413">
        <v>2001</v>
      </c>
      <c r="G21" s="414">
        <v>175</v>
      </c>
      <c r="H21" s="415">
        <v>886</v>
      </c>
      <c r="I21" s="416">
        <v>5.0999999999999996</v>
      </c>
    </row>
    <row r="22" spans="2:9">
      <c r="B22" s="413">
        <v>1967</v>
      </c>
      <c r="C22" s="414">
        <v>339</v>
      </c>
      <c r="D22" s="1698"/>
      <c r="E22" s="1699"/>
      <c r="F22" s="413">
        <v>2002</v>
      </c>
      <c r="G22" s="414">
        <v>182</v>
      </c>
      <c r="H22" s="415">
        <v>934</v>
      </c>
      <c r="I22" s="416">
        <v>5.0999999999999996</v>
      </c>
    </row>
    <row r="23" spans="2:9">
      <c r="B23" s="413">
        <v>1968</v>
      </c>
      <c r="C23" s="414">
        <v>349</v>
      </c>
      <c r="D23" s="1698"/>
      <c r="E23" s="1699"/>
      <c r="F23" s="413">
        <v>2003</v>
      </c>
      <c r="G23" s="414">
        <v>179</v>
      </c>
      <c r="H23" s="415">
        <v>926</v>
      </c>
      <c r="I23" s="416">
        <v>5.2</v>
      </c>
    </row>
    <row r="24" spans="2:9">
      <c r="B24" s="413">
        <v>1969</v>
      </c>
      <c r="C24" s="414">
        <v>362</v>
      </c>
      <c r="D24" s="1700"/>
      <c r="E24" s="1701"/>
      <c r="F24" s="413">
        <v>2004</v>
      </c>
      <c r="G24" s="414">
        <v>182</v>
      </c>
      <c r="H24" s="415">
        <v>980</v>
      </c>
      <c r="I24" s="416">
        <v>5.4</v>
      </c>
    </row>
    <row r="25" spans="2:9">
      <c r="B25" s="413">
        <v>1970</v>
      </c>
      <c r="C25" s="414">
        <v>369</v>
      </c>
      <c r="D25" s="415">
        <v>1047</v>
      </c>
      <c r="E25" s="416">
        <v>2.8</v>
      </c>
      <c r="F25" s="413">
        <v>2005</v>
      </c>
      <c r="G25" s="414">
        <v>178</v>
      </c>
      <c r="H25" s="415">
        <v>962</v>
      </c>
      <c r="I25" s="416">
        <v>5.4</v>
      </c>
    </row>
    <row r="26" spans="2:9">
      <c r="B26" s="413">
        <v>1973</v>
      </c>
      <c r="C26" s="414">
        <v>365</v>
      </c>
      <c r="D26" s="415">
        <v>1203</v>
      </c>
      <c r="E26" s="416">
        <v>3.3</v>
      </c>
      <c r="F26" s="413">
        <v>2006</v>
      </c>
      <c r="G26" s="414">
        <v>176</v>
      </c>
      <c r="H26" s="415">
        <v>930</v>
      </c>
      <c r="I26" s="416">
        <v>5.3</v>
      </c>
    </row>
    <row r="27" spans="2:9">
      <c r="B27" s="413">
        <v>1974</v>
      </c>
      <c r="C27" s="414">
        <v>370</v>
      </c>
      <c r="D27" s="415">
        <v>1253</v>
      </c>
      <c r="E27" s="416">
        <v>3.4</v>
      </c>
      <c r="F27" s="413">
        <v>2007</v>
      </c>
      <c r="G27" s="414">
        <v>180</v>
      </c>
      <c r="H27" s="415">
        <v>970</v>
      </c>
      <c r="I27" s="416">
        <v>5.4</v>
      </c>
    </row>
    <row r="28" spans="2:9">
      <c r="B28" s="413">
        <v>1975</v>
      </c>
      <c r="C28" s="414">
        <v>370</v>
      </c>
      <c r="D28" s="415">
        <v>1294</v>
      </c>
      <c r="E28" s="416">
        <v>3.5</v>
      </c>
      <c r="F28" s="413">
        <v>2008</v>
      </c>
      <c r="G28" s="414">
        <v>175</v>
      </c>
      <c r="H28" s="415">
        <v>1000</v>
      </c>
      <c r="I28" s="416">
        <v>5.7</v>
      </c>
    </row>
    <row r="29" spans="2:9">
      <c r="B29" s="413">
        <v>1976</v>
      </c>
      <c r="C29" s="414">
        <v>381</v>
      </c>
      <c r="D29" s="415">
        <v>1335</v>
      </c>
      <c r="E29" s="416">
        <v>3.5</v>
      </c>
      <c r="F29" s="413">
        <v>2009</v>
      </c>
      <c r="G29" s="414">
        <v>170</v>
      </c>
      <c r="H29" s="415">
        <v>935</v>
      </c>
      <c r="I29" s="416">
        <v>5.5</v>
      </c>
    </row>
    <row r="30" spans="2:9">
      <c r="B30" s="413">
        <v>1977</v>
      </c>
      <c r="C30" s="414">
        <v>377</v>
      </c>
      <c r="D30" s="415">
        <v>1336</v>
      </c>
      <c r="E30" s="416">
        <v>3.5</v>
      </c>
      <c r="F30" s="413">
        <v>2010</v>
      </c>
      <c r="G30" s="414">
        <v>169</v>
      </c>
      <c r="H30" s="415">
        <v>949</v>
      </c>
      <c r="I30" s="416">
        <v>5.6</v>
      </c>
    </row>
    <row r="31" spans="2:9">
      <c r="B31" s="413">
        <v>1978</v>
      </c>
      <c r="C31" s="414">
        <v>377</v>
      </c>
      <c r="D31" s="415">
        <v>1322</v>
      </c>
      <c r="E31" s="416">
        <v>3.5</v>
      </c>
      <c r="F31" s="413">
        <v>2011</v>
      </c>
      <c r="G31" s="414">
        <v>177</v>
      </c>
      <c r="H31" s="415">
        <v>942</v>
      </c>
      <c r="I31" s="416">
        <v>5.3</v>
      </c>
    </row>
    <row r="32" spans="2:9">
      <c r="B32" s="413">
        <v>1979</v>
      </c>
      <c r="C32" s="414">
        <v>387</v>
      </c>
      <c r="D32" s="415">
        <v>1425</v>
      </c>
      <c r="E32" s="416">
        <v>3.7</v>
      </c>
      <c r="F32" s="413">
        <v>2012</v>
      </c>
      <c r="G32" s="414">
        <v>185</v>
      </c>
      <c r="H32" s="415">
        <v>880</v>
      </c>
      <c r="I32" s="416">
        <v>4.7</v>
      </c>
    </row>
    <row r="33" spans="1:9">
      <c r="B33" s="413">
        <v>1980</v>
      </c>
      <c r="C33" s="414">
        <v>388</v>
      </c>
      <c r="D33" s="415">
        <v>1532</v>
      </c>
      <c r="E33" s="416">
        <v>3.9</v>
      </c>
      <c r="F33" s="413">
        <v>2013</v>
      </c>
      <c r="G33" s="414">
        <v>183</v>
      </c>
      <c r="H33" s="415">
        <v>905</v>
      </c>
      <c r="I33" s="416">
        <v>4.9000000000000004</v>
      </c>
    </row>
    <row r="34" spans="1:9">
      <c r="B34" s="413">
        <v>1981</v>
      </c>
      <c r="C34" s="414">
        <v>397</v>
      </c>
      <c r="D34" s="415">
        <v>1560</v>
      </c>
      <c r="E34" s="416">
        <v>3.9</v>
      </c>
      <c r="F34" s="413">
        <v>2014</v>
      </c>
      <c r="G34" s="414">
        <v>178</v>
      </c>
      <c r="H34" s="415">
        <v>879</v>
      </c>
      <c r="I34" s="416">
        <v>4.9000000000000004</v>
      </c>
    </row>
    <row r="35" spans="1:9">
      <c r="B35" s="413">
        <v>1982</v>
      </c>
      <c r="C35" s="414">
        <v>403</v>
      </c>
      <c r="D35" s="415">
        <v>1665</v>
      </c>
      <c r="E35" s="416">
        <v>4.0999999999999996</v>
      </c>
      <c r="F35" s="413">
        <v>2015</v>
      </c>
      <c r="G35" s="414">
        <v>178</v>
      </c>
      <c r="H35" s="415">
        <v>888</v>
      </c>
      <c r="I35" s="416">
        <v>5</v>
      </c>
    </row>
    <row r="36" spans="1:9">
      <c r="B36" s="413">
        <v>1983</v>
      </c>
      <c r="C36" s="414">
        <v>402</v>
      </c>
      <c r="D36" s="415">
        <v>1740</v>
      </c>
      <c r="E36" s="416">
        <v>4.3</v>
      </c>
      <c r="F36" s="413"/>
      <c r="G36" s="414"/>
      <c r="H36" s="418"/>
      <c r="I36" s="416"/>
    </row>
    <row r="37" spans="1:9">
      <c r="B37" s="404">
        <v>1984</v>
      </c>
      <c r="C37" s="419">
        <v>423</v>
      </c>
      <c r="D37" s="420">
        <v>1791</v>
      </c>
      <c r="E37" s="421">
        <v>4.2</v>
      </c>
      <c r="F37" s="404"/>
      <c r="G37" s="419"/>
      <c r="H37" s="422"/>
      <c r="I37" s="421"/>
    </row>
    <row r="39" spans="1:9">
      <c r="A39" s="129" t="s">
        <v>607</v>
      </c>
    </row>
    <row r="69" spans="2:5">
      <c r="C69" s="423"/>
      <c r="D69" s="423"/>
      <c r="E69" s="424"/>
    </row>
    <row r="70" spans="2:5">
      <c r="B70" s="129" t="s">
        <v>608</v>
      </c>
    </row>
    <row r="82" spans="3:5">
      <c r="C82" s="423"/>
      <c r="D82" s="423"/>
      <c r="E82" s="424"/>
    </row>
    <row r="83" spans="3:5">
      <c r="C83" s="423"/>
      <c r="D83" s="423"/>
      <c r="E83" s="424"/>
    </row>
    <row r="84" spans="3:5">
      <c r="C84" s="423"/>
      <c r="D84" s="423"/>
      <c r="E84" s="424"/>
    </row>
    <row r="85" spans="3:5">
      <c r="C85" s="423"/>
      <c r="D85" s="423"/>
      <c r="E85" s="424"/>
    </row>
    <row r="86" spans="3:5">
      <c r="C86" s="423"/>
      <c r="D86" s="423"/>
      <c r="E86" s="424"/>
    </row>
    <row r="87" spans="3:5">
      <c r="C87" s="423"/>
      <c r="D87" s="423"/>
      <c r="E87" s="424"/>
    </row>
    <row r="88" spans="3:5">
      <c r="C88" s="423"/>
      <c r="D88" s="423"/>
      <c r="E88" s="424"/>
    </row>
    <row r="89" spans="3:5">
      <c r="C89" s="423"/>
      <c r="D89" s="423"/>
      <c r="E89" s="424"/>
    </row>
    <row r="90" spans="3:5">
      <c r="C90" s="423"/>
      <c r="D90" s="423"/>
      <c r="E90" s="424"/>
    </row>
    <row r="91" spans="3:5">
      <c r="C91" s="423"/>
      <c r="D91" s="423"/>
      <c r="E91" s="424"/>
    </row>
    <row r="92" spans="3:5">
      <c r="C92" s="423"/>
      <c r="D92" s="423"/>
      <c r="E92" s="424"/>
    </row>
    <row r="93" spans="3:5">
      <c r="C93" s="423"/>
      <c r="D93" s="423"/>
      <c r="E93" s="424"/>
    </row>
    <row r="94" spans="3:5">
      <c r="C94" s="423"/>
      <c r="D94" s="423"/>
      <c r="E94" s="424"/>
    </row>
    <row r="95" spans="3:5">
      <c r="C95" s="423"/>
      <c r="D95" s="423"/>
      <c r="E95" s="424"/>
    </row>
    <row r="96" spans="3:5">
      <c r="C96" s="423"/>
      <c r="D96" s="423"/>
      <c r="E96" s="424"/>
    </row>
    <row r="97" spans="3:5">
      <c r="C97" s="423"/>
      <c r="D97" s="423"/>
      <c r="E97" s="424"/>
    </row>
    <row r="98" spans="3:5">
      <c r="C98" s="423"/>
      <c r="D98" s="423"/>
      <c r="E98" s="424"/>
    </row>
    <row r="99" spans="3:5">
      <c r="C99" s="423"/>
      <c r="D99" s="423"/>
      <c r="E99" s="424"/>
    </row>
    <row r="100" spans="3:5">
      <c r="C100" s="423"/>
      <c r="D100" s="423"/>
      <c r="E100" s="424"/>
    </row>
    <row r="101" spans="3:5">
      <c r="C101" s="423"/>
      <c r="D101" s="423"/>
      <c r="E101" s="424"/>
    </row>
    <row r="102" spans="3:5">
      <c r="C102" s="423"/>
      <c r="D102" s="423"/>
      <c r="E102" s="424"/>
    </row>
    <row r="103" spans="3:5">
      <c r="C103" s="423"/>
      <c r="D103" s="423"/>
      <c r="E103" s="424"/>
    </row>
    <row r="104" spans="3:5">
      <c r="C104" s="423"/>
      <c r="D104" s="423"/>
      <c r="E104" s="424"/>
    </row>
    <row r="105" spans="3:5">
      <c r="C105" s="423"/>
      <c r="D105" s="423"/>
      <c r="E105" s="424"/>
    </row>
    <row r="106" spans="3:5">
      <c r="C106" s="423"/>
      <c r="D106" s="423"/>
      <c r="E106" s="424"/>
    </row>
    <row r="107" spans="3:5">
      <c r="C107" s="423"/>
      <c r="D107" s="423"/>
      <c r="E107" s="424"/>
    </row>
    <row r="108" spans="3:5">
      <c r="C108" s="423"/>
      <c r="D108" s="423"/>
      <c r="E108" s="424"/>
    </row>
    <row r="109" spans="3:5">
      <c r="C109" s="423"/>
      <c r="D109" s="423"/>
      <c r="E109" s="424"/>
    </row>
    <row r="110" spans="3:5">
      <c r="C110" s="423"/>
      <c r="D110" s="423"/>
      <c r="E110" s="424"/>
    </row>
    <row r="111" spans="3:5">
      <c r="C111" s="423"/>
      <c r="D111" s="423"/>
      <c r="E111" s="424"/>
    </row>
    <row r="112" spans="3:5">
      <c r="C112" s="423"/>
      <c r="D112" s="423"/>
      <c r="E112" s="424"/>
    </row>
    <row r="113" spans="3:5">
      <c r="C113" s="423"/>
      <c r="D113" s="423"/>
      <c r="E113" s="424"/>
    </row>
    <row r="114" spans="3:5">
      <c r="C114" s="423"/>
      <c r="D114" s="423"/>
      <c r="E114" s="424"/>
    </row>
    <row r="115" spans="3:5">
      <c r="C115" s="423"/>
      <c r="D115" s="423"/>
      <c r="E115" s="424"/>
    </row>
    <row r="116" spans="3:5">
      <c r="C116" s="423"/>
      <c r="D116" s="423"/>
      <c r="E116" s="424"/>
    </row>
    <row r="117" spans="3:5">
      <c r="C117" s="423"/>
      <c r="D117" s="423"/>
      <c r="E117" s="424"/>
    </row>
    <row r="118" spans="3:5">
      <c r="C118" s="423"/>
      <c r="D118" s="423"/>
      <c r="E118" s="424"/>
    </row>
    <row r="119" spans="3:5">
      <c r="C119" s="423"/>
      <c r="D119" s="423"/>
      <c r="E119" s="424"/>
    </row>
    <row r="120" spans="3:5">
      <c r="C120" s="423"/>
      <c r="D120" s="423"/>
      <c r="E120" s="424"/>
    </row>
    <row r="121" spans="3:5">
      <c r="C121" s="423"/>
      <c r="D121" s="423"/>
      <c r="E121" s="424"/>
    </row>
    <row r="122" spans="3:5">
      <c r="C122" s="423"/>
      <c r="D122" s="423"/>
      <c r="E122" s="424"/>
    </row>
    <row r="123" spans="3:5">
      <c r="C123" s="423"/>
      <c r="D123" s="423"/>
      <c r="E123" s="424"/>
    </row>
    <row r="124" spans="3:5">
      <c r="C124" s="423"/>
      <c r="D124" s="423"/>
      <c r="E124" s="424"/>
    </row>
    <row r="125" spans="3:5">
      <c r="C125" s="423"/>
      <c r="D125" s="423"/>
      <c r="E125" s="424"/>
    </row>
    <row r="126" spans="3:5">
      <c r="C126" s="423"/>
      <c r="D126" s="423"/>
      <c r="E126" s="424"/>
    </row>
    <row r="127" spans="3:5">
      <c r="C127" s="423"/>
      <c r="D127" s="423"/>
      <c r="E127" s="424"/>
    </row>
    <row r="128" spans="3:5">
      <c r="C128" s="423"/>
      <c r="D128" s="423"/>
      <c r="E128" s="424"/>
    </row>
    <row r="129" spans="3:5">
      <c r="C129" s="423"/>
      <c r="D129" s="423"/>
      <c r="E129" s="424"/>
    </row>
    <row r="130" spans="3:5">
      <c r="C130" s="423"/>
      <c r="D130" s="423"/>
      <c r="E130" s="424"/>
    </row>
    <row r="131" spans="3:5">
      <c r="C131" s="423"/>
      <c r="D131" s="423"/>
      <c r="E131" s="424"/>
    </row>
    <row r="132" spans="3:5">
      <c r="C132" s="423"/>
      <c r="D132" s="423"/>
      <c r="E132" s="424"/>
    </row>
    <row r="133" spans="3:5">
      <c r="C133" s="423"/>
      <c r="D133" s="423"/>
      <c r="E133" s="424"/>
    </row>
    <row r="134" spans="3:5">
      <c r="C134" s="423"/>
      <c r="D134" s="423"/>
      <c r="E134" s="424"/>
    </row>
    <row r="135" spans="3:5">
      <c r="C135" s="423"/>
      <c r="D135" s="423"/>
      <c r="E135" s="424"/>
    </row>
    <row r="136" spans="3:5">
      <c r="C136" s="423"/>
      <c r="D136" s="423"/>
      <c r="E136" s="424"/>
    </row>
    <row r="137" spans="3:5">
      <c r="C137" s="423"/>
      <c r="D137" s="423"/>
      <c r="E137" s="424"/>
    </row>
    <row r="138" spans="3:5">
      <c r="C138" s="423"/>
      <c r="D138" s="423"/>
      <c r="E138" s="424"/>
    </row>
    <row r="139" spans="3:5">
      <c r="C139" s="423"/>
      <c r="D139" s="423"/>
      <c r="E139" s="424"/>
    </row>
    <row r="140" spans="3:5">
      <c r="C140" s="423"/>
      <c r="D140" s="423"/>
      <c r="E140" s="424"/>
    </row>
    <row r="141" spans="3:5">
      <c r="C141" s="423"/>
      <c r="D141" s="423"/>
      <c r="E141" s="424"/>
    </row>
    <row r="142" spans="3:5">
      <c r="C142" s="423"/>
      <c r="D142" s="423"/>
      <c r="E142" s="424"/>
    </row>
    <row r="143" spans="3:5">
      <c r="C143" s="423"/>
      <c r="D143" s="423"/>
      <c r="E143" s="424"/>
    </row>
    <row r="144" spans="3:5">
      <c r="C144" s="423"/>
      <c r="D144" s="423"/>
      <c r="E144" s="424"/>
    </row>
    <row r="145" spans="3:5">
      <c r="C145" s="423"/>
      <c r="D145" s="423"/>
      <c r="E145" s="424"/>
    </row>
    <row r="146" spans="3:5">
      <c r="C146" s="423"/>
      <c r="D146" s="423"/>
      <c r="E146" s="424"/>
    </row>
    <row r="147" spans="3:5">
      <c r="C147" s="423"/>
      <c r="D147" s="423"/>
      <c r="E147" s="424"/>
    </row>
    <row r="148" spans="3:5">
      <c r="C148" s="423"/>
      <c r="D148" s="423"/>
      <c r="E148" s="424"/>
    </row>
    <row r="149" spans="3:5">
      <c r="C149" s="423"/>
      <c r="D149" s="423"/>
      <c r="E149" s="424"/>
    </row>
    <row r="150" spans="3:5">
      <c r="C150" s="423"/>
      <c r="D150" s="423"/>
      <c r="E150" s="424"/>
    </row>
    <row r="151" spans="3:5">
      <c r="C151" s="423"/>
      <c r="D151" s="423"/>
      <c r="E151" s="424"/>
    </row>
    <row r="152" spans="3:5">
      <c r="C152" s="423"/>
      <c r="D152" s="423"/>
      <c r="E152" s="424"/>
    </row>
    <row r="153" spans="3:5">
      <c r="C153" s="423"/>
      <c r="D153" s="423"/>
      <c r="E153" s="424"/>
    </row>
    <row r="154" spans="3:5">
      <c r="C154" s="423"/>
      <c r="D154" s="423"/>
      <c r="E154" s="424"/>
    </row>
    <row r="155" spans="3:5">
      <c r="C155" s="423"/>
      <c r="D155" s="423"/>
      <c r="E155" s="424"/>
    </row>
    <row r="156" spans="3:5">
      <c r="C156" s="423"/>
      <c r="D156" s="423"/>
      <c r="E156" s="424"/>
    </row>
    <row r="157" spans="3:5">
      <c r="C157" s="423"/>
      <c r="D157" s="423"/>
      <c r="E157" s="424"/>
    </row>
    <row r="158" spans="3:5">
      <c r="C158" s="423"/>
      <c r="D158" s="423"/>
      <c r="E158" s="424"/>
    </row>
    <row r="159" spans="3:5">
      <c r="C159" s="423"/>
      <c r="D159" s="423"/>
      <c r="E159" s="424"/>
    </row>
    <row r="160" spans="3:5">
      <c r="C160" s="423"/>
      <c r="D160" s="423"/>
      <c r="E160" s="424"/>
    </row>
    <row r="161" spans="3:5">
      <c r="C161" s="423"/>
      <c r="D161" s="423"/>
      <c r="E161" s="424"/>
    </row>
    <row r="162" spans="3:5">
      <c r="C162" s="423"/>
      <c r="D162" s="423"/>
      <c r="E162" s="424"/>
    </row>
    <row r="163" spans="3:5">
      <c r="C163" s="423"/>
      <c r="D163" s="423"/>
      <c r="E163" s="424"/>
    </row>
    <row r="164" spans="3:5">
      <c r="C164" s="423"/>
      <c r="D164" s="423"/>
      <c r="E164" s="424"/>
    </row>
    <row r="165" spans="3:5">
      <c r="C165" s="423"/>
      <c r="D165" s="423"/>
      <c r="E165" s="424"/>
    </row>
    <row r="166" spans="3:5">
      <c r="C166" s="423"/>
      <c r="D166" s="423"/>
      <c r="E166" s="424"/>
    </row>
    <row r="167" spans="3:5">
      <c r="C167" s="423"/>
      <c r="D167" s="423"/>
      <c r="E167" s="424"/>
    </row>
    <row r="168" spans="3:5">
      <c r="C168" s="423"/>
      <c r="D168" s="423"/>
      <c r="E168" s="424"/>
    </row>
    <row r="169" spans="3:5">
      <c r="C169" s="423"/>
      <c r="D169" s="423"/>
      <c r="E169" s="424"/>
    </row>
    <row r="170" spans="3:5">
      <c r="C170" s="423"/>
      <c r="D170" s="423"/>
      <c r="E170" s="424"/>
    </row>
    <row r="171" spans="3:5">
      <c r="C171" s="423"/>
      <c r="D171" s="423"/>
      <c r="E171" s="424"/>
    </row>
    <row r="172" spans="3:5">
      <c r="C172" s="423"/>
      <c r="D172" s="423"/>
      <c r="E172" s="424"/>
    </row>
    <row r="173" spans="3:5">
      <c r="C173" s="423"/>
      <c r="D173" s="423"/>
      <c r="E173" s="424"/>
    </row>
  </sheetData>
  <mergeCells count="2">
    <mergeCell ref="D6:E14"/>
    <mergeCell ref="D16:E24"/>
  </mergeCells>
  <pageMargins left="0.7" right="0.7" top="0.78740157499999996" bottom="0.78740157499999996"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3">
    <pageSetUpPr fitToPage="1"/>
  </sheetPr>
  <dimension ref="A1:K14"/>
  <sheetViews>
    <sheetView zoomScaleNormal="100" workbookViewId="0">
      <selection activeCell="O50" sqref="O50"/>
    </sheetView>
  </sheetViews>
  <sheetFormatPr baseColWidth="10" defaultRowHeight="15"/>
  <cols>
    <col min="1" max="1" width="11.42578125" style="129"/>
    <col min="2" max="2" width="7.7109375" style="129" customWidth="1"/>
    <col min="3" max="3" width="15.7109375" style="129" customWidth="1"/>
    <col min="4" max="4" width="11.42578125" style="129" customWidth="1"/>
    <col min="5" max="5" width="12" style="129" customWidth="1"/>
    <col min="6" max="6" width="11.42578125" style="129" customWidth="1"/>
    <col min="7" max="7" width="11.42578125" style="129"/>
    <col min="8" max="8" width="12" style="129" customWidth="1"/>
    <col min="9" max="16384" width="11.42578125" style="129"/>
  </cols>
  <sheetData>
    <row r="1" spans="1:11">
      <c r="A1" s="128" t="s">
        <v>609</v>
      </c>
      <c r="B1" s="210"/>
      <c r="C1" s="211"/>
      <c r="D1" s="211"/>
      <c r="E1" s="211"/>
      <c r="F1" s="211"/>
      <c r="G1" s="211"/>
      <c r="H1" s="211"/>
      <c r="I1" s="211"/>
    </row>
    <row r="2" spans="1:11">
      <c r="B2" s="210"/>
      <c r="C2" s="211"/>
      <c r="D2" s="211"/>
      <c r="E2" s="211"/>
      <c r="F2" s="211"/>
      <c r="G2" s="211"/>
      <c r="H2" s="211"/>
      <c r="I2" s="211"/>
    </row>
    <row r="3" spans="1:11" ht="40.5" customHeight="1">
      <c r="B3" s="425"/>
      <c r="C3" s="426"/>
      <c r="D3" s="427" t="s">
        <v>610</v>
      </c>
      <c r="E3" s="428" t="s">
        <v>164</v>
      </c>
      <c r="F3" s="429" t="s">
        <v>166</v>
      </c>
      <c r="G3" s="430" t="s">
        <v>611</v>
      </c>
      <c r="H3" s="430" t="s">
        <v>612</v>
      </c>
      <c r="I3" s="431" t="s">
        <v>613</v>
      </c>
    </row>
    <row r="4" spans="1:11" ht="18" customHeight="1">
      <c r="B4" s="306"/>
      <c r="C4" s="432"/>
      <c r="D4" s="433" t="s">
        <v>198</v>
      </c>
      <c r="E4" s="432" t="s">
        <v>198</v>
      </c>
      <c r="F4" s="434" t="s">
        <v>198</v>
      </c>
      <c r="G4" s="1702" t="s">
        <v>225</v>
      </c>
      <c r="H4" s="1703"/>
      <c r="I4" s="1704"/>
    </row>
    <row r="5" spans="1:11">
      <c r="B5" s="1705" t="s">
        <v>614</v>
      </c>
      <c r="C5" s="435" t="s">
        <v>615</v>
      </c>
      <c r="D5" s="315">
        <v>385.6</v>
      </c>
      <c r="E5" s="436">
        <v>137.69999999999999</v>
      </c>
      <c r="F5" s="436">
        <v>1.3</v>
      </c>
      <c r="G5" s="437">
        <v>0.36</v>
      </c>
      <c r="H5" s="438">
        <v>0</v>
      </c>
      <c r="I5" s="439">
        <v>0.36</v>
      </c>
      <c r="K5" s="440"/>
    </row>
    <row r="6" spans="1:11">
      <c r="B6" s="1706"/>
      <c r="C6" s="441" t="s">
        <v>616</v>
      </c>
      <c r="D6" s="317">
        <v>29.5</v>
      </c>
      <c r="E6" s="442">
        <v>5.3</v>
      </c>
      <c r="F6" s="442">
        <v>18</v>
      </c>
      <c r="G6" s="443">
        <v>0.18</v>
      </c>
      <c r="H6" s="444">
        <v>0.61</v>
      </c>
      <c r="I6" s="445">
        <v>0.79</v>
      </c>
    </row>
    <row r="7" spans="1:11">
      <c r="B7" s="1707"/>
      <c r="C7" s="446" t="s">
        <v>50</v>
      </c>
      <c r="D7" s="319">
        <v>415.1</v>
      </c>
      <c r="E7" s="447">
        <v>143</v>
      </c>
      <c r="F7" s="447">
        <v>19.3</v>
      </c>
      <c r="G7" s="448">
        <v>0.34499999999999997</v>
      </c>
      <c r="H7" s="449">
        <v>4.5999999999999999E-2</v>
      </c>
      <c r="I7" s="450">
        <v>0.39100000000000001</v>
      </c>
    </row>
    <row r="8" spans="1:11">
      <c r="B8" s="1705" t="s">
        <v>617</v>
      </c>
      <c r="C8" s="435" t="s">
        <v>618</v>
      </c>
      <c r="D8" s="315">
        <v>383.2</v>
      </c>
      <c r="E8" s="436">
        <v>138.1</v>
      </c>
      <c r="F8" s="436">
        <v>5.2</v>
      </c>
      <c r="G8" s="451">
        <v>0.36</v>
      </c>
      <c r="H8" s="438">
        <v>0.01</v>
      </c>
      <c r="I8" s="439">
        <v>0.37</v>
      </c>
    </row>
    <row r="9" spans="1:11" ht="15" customHeight="1">
      <c r="B9" s="1706"/>
      <c r="C9" s="441" t="s">
        <v>619</v>
      </c>
      <c r="D9" s="317">
        <v>25.1</v>
      </c>
      <c r="E9" s="442">
        <v>3.9</v>
      </c>
      <c r="F9" s="442">
        <v>11.8</v>
      </c>
      <c r="G9" s="443">
        <v>0.16</v>
      </c>
      <c r="H9" s="444">
        <v>0.47</v>
      </c>
      <c r="I9" s="445">
        <v>0.63</v>
      </c>
    </row>
    <row r="10" spans="1:11">
      <c r="B10" s="1707"/>
      <c r="C10" s="446" t="s">
        <v>50</v>
      </c>
      <c r="D10" s="319">
        <v>408.3</v>
      </c>
      <c r="E10" s="447">
        <v>142</v>
      </c>
      <c r="F10" s="447">
        <v>17</v>
      </c>
      <c r="G10" s="452">
        <v>0.34799999999999998</v>
      </c>
      <c r="H10" s="453">
        <v>4.2000000000000003E-2</v>
      </c>
      <c r="I10" s="454">
        <v>0.38900000000000001</v>
      </c>
    </row>
    <row r="11" spans="1:11" ht="15" customHeight="1"/>
    <row r="12" spans="1:11">
      <c r="A12" s="129" t="s">
        <v>620</v>
      </c>
    </row>
    <row r="14" spans="1:11">
      <c r="B14" s="455"/>
      <c r="C14" s="211"/>
      <c r="D14" s="211"/>
      <c r="E14" s="211"/>
      <c r="F14" s="211"/>
      <c r="G14" s="211"/>
      <c r="H14" s="211"/>
      <c r="I14" s="211"/>
    </row>
  </sheetData>
  <mergeCells count="3">
    <mergeCell ref="G4:I4"/>
    <mergeCell ref="B5:B7"/>
    <mergeCell ref="B8:B10"/>
  </mergeCells>
  <pageMargins left="0.7" right="0.7" top="0.78740157499999996" bottom="0.78740157499999996" header="0.3" footer="0.3"/>
  <pageSetup paperSize="9" scale="37"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4"/>
  <dimension ref="A1:G19"/>
  <sheetViews>
    <sheetView workbookViewId="0">
      <selection activeCell="O50" sqref="O50"/>
    </sheetView>
  </sheetViews>
  <sheetFormatPr baseColWidth="10" defaultRowHeight="12.75"/>
  <cols>
    <col min="1" max="1" width="11.42578125" style="13"/>
    <col min="2" max="2" width="17.5703125" style="13" customWidth="1"/>
    <col min="3" max="16384" width="11.42578125" style="13"/>
  </cols>
  <sheetData>
    <row r="1" spans="1:7" ht="15">
      <c r="A1" s="134" t="s">
        <v>621</v>
      </c>
    </row>
    <row r="3" spans="1:7" ht="36">
      <c r="B3" s="135" t="s">
        <v>160</v>
      </c>
      <c r="C3" s="137" t="s">
        <v>622</v>
      </c>
      <c r="D3" s="254" t="s">
        <v>222</v>
      </c>
      <c r="E3" s="255" t="s">
        <v>623</v>
      </c>
      <c r="F3" s="1593" t="s">
        <v>624</v>
      </c>
      <c r="G3" s="1594"/>
    </row>
    <row r="4" spans="1:7">
      <c r="B4" s="136"/>
      <c r="C4" s="1593" t="s">
        <v>224</v>
      </c>
      <c r="D4" s="1597"/>
      <c r="E4" s="1594"/>
      <c r="F4" s="1593" t="s">
        <v>625</v>
      </c>
      <c r="G4" s="1594"/>
    </row>
    <row r="5" spans="1:7">
      <c r="B5" s="141"/>
      <c r="C5" s="1598" t="s">
        <v>225</v>
      </c>
      <c r="D5" s="1599"/>
      <c r="E5" s="1600"/>
      <c r="F5" s="456" t="s">
        <v>626</v>
      </c>
      <c r="G5" s="457" t="s">
        <v>627</v>
      </c>
    </row>
    <row r="6" spans="1:7">
      <c r="B6" s="146" t="s">
        <v>180</v>
      </c>
      <c r="C6" s="458">
        <v>0.37</v>
      </c>
      <c r="D6" s="459">
        <v>0</v>
      </c>
      <c r="E6" s="297">
        <v>0.37</v>
      </c>
      <c r="F6" s="460">
        <v>0.37</v>
      </c>
      <c r="G6" s="461">
        <v>0.37</v>
      </c>
    </row>
    <row r="7" spans="1:7">
      <c r="B7" s="146" t="s">
        <v>181</v>
      </c>
      <c r="C7" s="458">
        <v>0.35</v>
      </c>
      <c r="D7" s="459">
        <v>2E-3</v>
      </c>
      <c r="E7" s="297">
        <v>0.36</v>
      </c>
      <c r="F7" s="460">
        <v>0.35</v>
      </c>
      <c r="G7" s="458">
        <v>0.35</v>
      </c>
    </row>
    <row r="8" spans="1:7">
      <c r="B8" s="146" t="s">
        <v>64</v>
      </c>
      <c r="C8" s="458">
        <v>0.35</v>
      </c>
      <c r="D8" s="459">
        <v>5.0000000000000001E-3</v>
      </c>
      <c r="E8" s="297">
        <v>0.35</v>
      </c>
      <c r="F8" s="460">
        <v>0.35</v>
      </c>
      <c r="G8" s="458">
        <v>0.35</v>
      </c>
    </row>
    <row r="9" spans="1:7">
      <c r="B9" s="146" t="s">
        <v>182</v>
      </c>
      <c r="C9" s="458">
        <v>0.34</v>
      </c>
      <c r="D9" s="459">
        <v>0.01</v>
      </c>
      <c r="E9" s="297">
        <v>0.35</v>
      </c>
      <c r="F9" s="460">
        <v>0.35</v>
      </c>
      <c r="G9" s="458">
        <v>0.35</v>
      </c>
    </row>
    <row r="10" spans="1:7">
      <c r="B10" s="146" t="s">
        <v>183</v>
      </c>
      <c r="C10" s="458">
        <v>0.4</v>
      </c>
      <c r="D10" s="459">
        <v>3.5999999999999997E-2</v>
      </c>
      <c r="E10" s="297">
        <v>0.43</v>
      </c>
      <c r="F10" s="460">
        <v>0.41</v>
      </c>
      <c r="G10" s="458">
        <v>0.41</v>
      </c>
    </row>
    <row r="11" spans="1:7">
      <c r="B11" s="146" t="s">
        <v>100</v>
      </c>
      <c r="C11" s="458">
        <v>0.37</v>
      </c>
      <c r="D11" s="459">
        <v>5.8999999999999997E-2</v>
      </c>
      <c r="E11" s="297">
        <v>0.42</v>
      </c>
      <c r="F11" s="460">
        <v>0.39</v>
      </c>
      <c r="G11" s="458">
        <v>0.38</v>
      </c>
    </row>
    <row r="12" spans="1:7">
      <c r="B12" s="146" t="s">
        <v>184</v>
      </c>
      <c r="C12" s="458">
        <v>0.4</v>
      </c>
      <c r="D12" s="459">
        <v>3.0000000000000001E-3</v>
      </c>
      <c r="E12" s="297">
        <v>0.4</v>
      </c>
      <c r="F12" s="460">
        <v>0.4</v>
      </c>
      <c r="G12" s="458">
        <v>0.4</v>
      </c>
    </row>
    <row r="13" spans="1:7">
      <c r="B13" s="146" t="s">
        <v>185</v>
      </c>
      <c r="C13" s="458">
        <v>0.35</v>
      </c>
      <c r="D13" s="459">
        <v>3.0000000000000001E-3</v>
      </c>
      <c r="E13" s="297">
        <v>0.35</v>
      </c>
      <c r="F13" s="460">
        <v>0.35</v>
      </c>
      <c r="G13" s="458">
        <v>0.35</v>
      </c>
    </row>
    <row r="14" spans="1:7">
      <c r="B14" s="146" t="s">
        <v>186</v>
      </c>
      <c r="C14" s="458">
        <v>0.34</v>
      </c>
      <c r="D14" s="459">
        <v>9.0999999999999998E-2</v>
      </c>
      <c r="E14" s="297">
        <v>0.43</v>
      </c>
      <c r="F14" s="460">
        <v>0.39</v>
      </c>
      <c r="G14" s="458">
        <v>0.36</v>
      </c>
    </row>
    <row r="15" spans="1:7">
      <c r="B15" s="146" t="s">
        <v>187</v>
      </c>
      <c r="C15" s="458">
        <v>0.31</v>
      </c>
      <c r="D15" s="459">
        <v>5.0000000000000001E-3</v>
      </c>
      <c r="E15" s="297">
        <v>0.31</v>
      </c>
      <c r="F15" s="460">
        <v>0.31</v>
      </c>
      <c r="G15" s="458">
        <v>0.31</v>
      </c>
    </row>
    <row r="16" spans="1:7">
      <c r="B16" s="150" t="s">
        <v>188</v>
      </c>
      <c r="C16" s="462">
        <v>0.34</v>
      </c>
      <c r="D16" s="463">
        <v>0</v>
      </c>
      <c r="E16" s="464">
        <v>0.34</v>
      </c>
      <c r="F16" s="465">
        <v>0.34</v>
      </c>
      <c r="G16" s="462">
        <v>0.34</v>
      </c>
    </row>
    <row r="17" spans="1:7">
      <c r="B17" s="152" t="s">
        <v>50</v>
      </c>
      <c r="C17" s="466">
        <v>0.36</v>
      </c>
      <c r="D17" s="467">
        <v>1.2999999999999999E-2</v>
      </c>
      <c r="E17" s="304">
        <v>0.37</v>
      </c>
      <c r="F17" s="466">
        <v>0.37</v>
      </c>
      <c r="G17" s="466">
        <v>0.36</v>
      </c>
    </row>
    <row r="19" spans="1:7">
      <c r="A19" s="13" t="s">
        <v>628</v>
      </c>
    </row>
  </sheetData>
  <mergeCells count="4">
    <mergeCell ref="F3:G3"/>
    <mergeCell ref="C4:E4"/>
    <mergeCell ref="F4:G4"/>
    <mergeCell ref="C5:E5"/>
  </mergeCells>
  <pageMargins left="0.7" right="0.7" top="0.78740157499999996" bottom="0.78740157499999996"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5"/>
  <dimension ref="A1:F19"/>
  <sheetViews>
    <sheetView workbookViewId="0">
      <selection activeCell="O50" sqref="O50"/>
    </sheetView>
  </sheetViews>
  <sheetFormatPr baseColWidth="10" defaultRowHeight="12.75"/>
  <cols>
    <col min="1" max="1" width="11.42578125" style="13"/>
    <col min="2" max="2" width="18.85546875" style="13" customWidth="1"/>
    <col min="3" max="16384" width="11.42578125" style="13"/>
  </cols>
  <sheetData>
    <row r="1" spans="1:6" ht="15">
      <c r="A1" s="159" t="s">
        <v>629</v>
      </c>
    </row>
    <row r="3" spans="1:6" ht="12.75" customHeight="1">
      <c r="B3" s="468" t="s">
        <v>160</v>
      </c>
      <c r="C3" s="1708" t="s">
        <v>630</v>
      </c>
      <c r="D3" s="1709"/>
      <c r="E3" s="1710" t="s">
        <v>631</v>
      </c>
      <c r="F3" s="1711"/>
    </row>
    <row r="4" spans="1:6">
      <c r="B4" s="468"/>
      <c r="C4" s="469" t="s">
        <v>454</v>
      </c>
      <c r="D4" s="470" t="s">
        <v>632</v>
      </c>
      <c r="E4" s="469" t="s">
        <v>454</v>
      </c>
      <c r="F4" s="470" t="s">
        <v>632</v>
      </c>
    </row>
    <row r="5" spans="1:6">
      <c r="B5" s="471"/>
      <c r="C5" s="1712" t="s">
        <v>633</v>
      </c>
      <c r="D5" s="1713"/>
      <c r="E5" s="1714" t="s">
        <v>633</v>
      </c>
      <c r="F5" s="1715"/>
    </row>
    <row r="6" spans="1:6">
      <c r="B6" s="472" t="s">
        <v>180</v>
      </c>
      <c r="C6" s="473">
        <v>1.0900000000000001</v>
      </c>
      <c r="D6" s="474">
        <v>0.53</v>
      </c>
      <c r="E6" s="473">
        <v>1.0900000000000001</v>
      </c>
      <c r="F6" s="474">
        <v>0.23</v>
      </c>
    </row>
    <row r="7" spans="1:6">
      <c r="B7" s="475" t="s">
        <v>181</v>
      </c>
      <c r="C7" s="476">
        <v>1.1399999999999999</v>
      </c>
      <c r="D7" s="477">
        <v>0.56000000000000005</v>
      </c>
      <c r="E7" s="476">
        <v>1.1499999999999999</v>
      </c>
      <c r="F7" s="477">
        <v>0.23</v>
      </c>
    </row>
    <row r="8" spans="1:6">
      <c r="B8" s="475" t="s">
        <v>64</v>
      </c>
      <c r="C8" s="476">
        <v>1.1599999999999999</v>
      </c>
      <c r="D8" s="477">
        <v>0.56999999999999995</v>
      </c>
      <c r="E8" s="476">
        <v>1.17</v>
      </c>
      <c r="F8" s="477">
        <v>0.23</v>
      </c>
    </row>
    <row r="9" spans="1:6">
      <c r="B9" s="475" t="s">
        <v>182</v>
      </c>
      <c r="C9" s="476">
        <v>1.24</v>
      </c>
      <c r="D9" s="477">
        <v>0.6</v>
      </c>
      <c r="E9" s="476">
        <v>1.25</v>
      </c>
      <c r="F9" s="477">
        <v>0.23</v>
      </c>
    </row>
    <row r="10" spans="1:6">
      <c r="B10" s="478" t="s">
        <v>183</v>
      </c>
      <c r="C10" s="476">
        <v>0.9</v>
      </c>
      <c r="D10" s="477">
        <v>0.44</v>
      </c>
      <c r="E10" s="476">
        <v>0.92</v>
      </c>
      <c r="F10" s="477">
        <v>0.23</v>
      </c>
    </row>
    <row r="11" spans="1:6">
      <c r="B11" s="478" t="s">
        <v>100</v>
      </c>
      <c r="C11" s="476">
        <v>1.03</v>
      </c>
      <c r="D11" s="477">
        <v>0.5</v>
      </c>
      <c r="E11" s="476">
        <v>1.08</v>
      </c>
      <c r="F11" s="477">
        <v>0.23</v>
      </c>
    </row>
    <row r="12" spans="1:6">
      <c r="B12" s="475" t="s">
        <v>184</v>
      </c>
      <c r="C12" s="476">
        <v>1.01</v>
      </c>
      <c r="D12" s="477">
        <v>0.49</v>
      </c>
      <c r="E12" s="476">
        <v>1.01</v>
      </c>
      <c r="F12" s="477">
        <v>0.23</v>
      </c>
    </row>
    <row r="13" spans="1:6">
      <c r="B13" s="475" t="s">
        <v>185</v>
      </c>
      <c r="C13" s="476">
        <v>1.1599999999999999</v>
      </c>
      <c r="D13" s="477">
        <v>0.56000000000000005</v>
      </c>
      <c r="E13" s="476">
        <v>1.1599999999999999</v>
      </c>
      <c r="F13" s="477">
        <v>0.23</v>
      </c>
    </row>
    <row r="14" spans="1:6">
      <c r="B14" s="475" t="s">
        <v>186</v>
      </c>
      <c r="C14" s="476">
        <v>0.97</v>
      </c>
      <c r="D14" s="477">
        <v>0.47</v>
      </c>
      <c r="E14" s="476">
        <v>1.03</v>
      </c>
      <c r="F14" s="477">
        <v>0.23</v>
      </c>
    </row>
    <row r="15" spans="1:6">
      <c r="B15" s="475" t="s">
        <v>187</v>
      </c>
      <c r="C15" s="476">
        <v>1.31</v>
      </c>
      <c r="D15" s="477">
        <v>0.64</v>
      </c>
      <c r="E15" s="476">
        <v>1.32</v>
      </c>
      <c r="F15" s="477">
        <v>0.23</v>
      </c>
    </row>
    <row r="16" spans="1:6">
      <c r="B16" s="479" t="s">
        <v>188</v>
      </c>
      <c r="C16" s="480">
        <v>1.04</v>
      </c>
      <c r="D16" s="481">
        <v>0.5</v>
      </c>
      <c r="E16" s="480">
        <v>1.04</v>
      </c>
      <c r="F16" s="481">
        <v>0.23</v>
      </c>
    </row>
    <row r="17" spans="1:6">
      <c r="B17" s="482" t="s">
        <v>50</v>
      </c>
      <c r="C17" s="483">
        <v>1.1000000000000001</v>
      </c>
      <c r="D17" s="484">
        <v>0.54</v>
      </c>
      <c r="E17" s="483">
        <v>1.1200000000000001</v>
      </c>
      <c r="F17" s="485">
        <v>0.23</v>
      </c>
    </row>
    <row r="19" spans="1:6">
      <c r="A19" s="13" t="s">
        <v>628</v>
      </c>
    </row>
  </sheetData>
  <mergeCells count="4">
    <mergeCell ref="C3:D3"/>
    <mergeCell ref="E3:F3"/>
    <mergeCell ref="C5:D5"/>
    <mergeCell ref="E5:F5"/>
  </mergeCells>
  <pageMargins left="0.7" right="0.7" top="0.78740157499999996" bottom="0.78740157499999996" header="0.3" footer="0.3"/>
  <pageSetup paperSize="9"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6"/>
  <dimension ref="A1:H17"/>
  <sheetViews>
    <sheetView workbookViewId="0">
      <selection activeCell="O50" sqref="O50"/>
    </sheetView>
  </sheetViews>
  <sheetFormatPr baseColWidth="10" defaultRowHeight="15"/>
  <cols>
    <col min="1" max="1" width="12.140625" style="129" customWidth="1"/>
    <col min="2" max="2" width="4.85546875" style="129" customWidth="1"/>
    <col min="3" max="3" width="22.42578125" style="129" customWidth="1"/>
    <col min="4" max="4" width="12.42578125" style="129" customWidth="1"/>
    <col min="5" max="5" width="12.7109375" style="129" customWidth="1"/>
    <col min="6" max="6" width="11.5703125" style="129" customWidth="1"/>
    <col min="7" max="7" width="9.5703125" style="129" bestFit="1" customWidth="1"/>
    <col min="8" max="8" width="11" style="129" customWidth="1"/>
    <col min="9" max="16384" width="11.42578125" style="129"/>
  </cols>
  <sheetData>
    <row r="1" spans="1:8">
      <c r="A1" s="128" t="s">
        <v>634</v>
      </c>
    </row>
    <row r="3" spans="1:8" ht="42" customHeight="1">
      <c r="B3" s="486"/>
      <c r="C3" s="487"/>
      <c r="D3" s="488" t="s">
        <v>635</v>
      </c>
      <c r="E3" s="488" t="s">
        <v>636</v>
      </c>
      <c r="F3" s="489" t="s">
        <v>637</v>
      </c>
      <c r="G3" s="489" t="s">
        <v>610</v>
      </c>
      <c r="H3" s="1716" t="s">
        <v>221</v>
      </c>
    </row>
    <row r="4" spans="1:8">
      <c r="B4" s="490"/>
      <c r="C4" s="491"/>
      <c r="D4" s="492" t="s">
        <v>638</v>
      </c>
      <c r="E4" s="492" t="s">
        <v>177</v>
      </c>
      <c r="F4" s="493" t="s">
        <v>28</v>
      </c>
      <c r="G4" s="493" t="s">
        <v>178</v>
      </c>
      <c r="H4" s="1717"/>
    </row>
    <row r="5" spans="1:8">
      <c r="B5" s="494" t="s">
        <v>639</v>
      </c>
      <c r="C5" s="495"/>
      <c r="D5" s="496">
        <v>0.41</v>
      </c>
      <c r="E5" s="497">
        <v>29.3</v>
      </c>
      <c r="F5" s="498">
        <v>32.1</v>
      </c>
      <c r="G5" s="499">
        <v>78.2</v>
      </c>
      <c r="H5" s="500">
        <v>0.37</v>
      </c>
    </row>
    <row r="6" spans="1:8">
      <c r="B6" s="501"/>
      <c r="C6" s="502" t="s">
        <v>640</v>
      </c>
      <c r="D6" s="503"/>
      <c r="E6" s="504">
        <v>6.4</v>
      </c>
      <c r="F6" s="505">
        <v>7.9</v>
      </c>
      <c r="G6" s="506">
        <v>19.2</v>
      </c>
      <c r="H6" s="507">
        <v>0.33</v>
      </c>
    </row>
    <row r="7" spans="1:8">
      <c r="B7" s="501"/>
      <c r="C7" s="502" t="s">
        <v>641</v>
      </c>
      <c r="D7" s="503"/>
      <c r="E7" s="504">
        <v>9</v>
      </c>
      <c r="F7" s="505">
        <v>10.6</v>
      </c>
      <c r="G7" s="506">
        <v>25.8</v>
      </c>
      <c r="H7" s="508">
        <v>0.35</v>
      </c>
    </row>
    <row r="8" spans="1:8">
      <c r="B8" s="501"/>
      <c r="C8" s="502" t="s">
        <v>642</v>
      </c>
      <c r="D8" s="503"/>
      <c r="E8" s="504">
        <v>13.9</v>
      </c>
      <c r="F8" s="505">
        <v>13.6</v>
      </c>
      <c r="G8" s="506">
        <v>33.200000000000003</v>
      </c>
      <c r="H8" s="508">
        <v>0.42</v>
      </c>
    </row>
    <row r="9" spans="1:8">
      <c r="B9" s="494" t="s">
        <v>643</v>
      </c>
      <c r="C9" s="495"/>
      <c r="D9" s="496">
        <v>0.41</v>
      </c>
      <c r="E9" s="497">
        <v>23.8</v>
      </c>
      <c r="F9" s="498">
        <v>27.3</v>
      </c>
      <c r="G9" s="499">
        <v>66.7</v>
      </c>
      <c r="H9" s="500">
        <v>0.36</v>
      </c>
    </row>
    <row r="10" spans="1:8">
      <c r="B10" s="501"/>
      <c r="C10" s="502" t="s">
        <v>640</v>
      </c>
      <c r="D10" s="509"/>
      <c r="E10" s="504">
        <v>8.6999999999999993</v>
      </c>
      <c r="F10" s="505">
        <v>10.8</v>
      </c>
      <c r="G10" s="506">
        <v>26.4</v>
      </c>
      <c r="H10" s="507">
        <v>0.33</v>
      </c>
    </row>
    <row r="11" spans="1:8">
      <c r="B11" s="501"/>
      <c r="C11" s="502" t="s">
        <v>641</v>
      </c>
      <c r="D11" s="509"/>
      <c r="E11" s="504">
        <v>8.9</v>
      </c>
      <c r="F11" s="505">
        <v>10.5</v>
      </c>
      <c r="G11" s="506">
        <v>25.6</v>
      </c>
      <c r="H11" s="508">
        <v>0.35</v>
      </c>
    </row>
    <row r="12" spans="1:8">
      <c r="B12" s="501"/>
      <c r="C12" s="502" t="s">
        <v>642</v>
      </c>
      <c r="D12" s="509"/>
      <c r="E12" s="504">
        <v>6.2</v>
      </c>
      <c r="F12" s="505">
        <v>6</v>
      </c>
      <c r="G12" s="506">
        <v>14.7</v>
      </c>
      <c r="H12" s="508">
        <v>0.42</v>
      </c>
    </row>
    <row r="13" spans="1:8">
      <c r="B13" s="494" t="s">
        <v>644</v>
      </c>
      <c r="C13" s="495"/>
      <c r="D13" s="496">
        <v>0.43</v>
      </c>
      <c r="E13" s="497">
        <v>14.4</v>
      </c>
      <c r="F13" s="498">
        <v>18.100000000000001</v>
      </c>
      <c r="G13" s="499">
        <v>41.8</v>
      </c>
      <c r="H13" s="500">
        <v>0.34</v>
      </c>
    </row>
    <row r="14" spans="1:8">
      <c r="B14" s="501"/>
      <c r="C14" s="502" t="s">
        <v>640</v>
      </c>
      <c r="D14" s="503"/>
      <c r="E14" s="504">
        <v>5.3</v>
      </c>
      <c r="F14" s="505">
        <v>7</v>
      </c>
      <c r="G14" s="506">
        <v>16.2</v>
      </c>
      <c r="H14" s="508">
        <v>0.33</v>
      </c>
    </row>
    <row r="15" spans="1:8">
      <c r="B15" s="510"/>
      <c r="C15" s="491" t="s">
        <v>641</v>
      </c>
      <c r="D15" s="511"/>
      <c r="E15" s="512">
        <v>9</v>
      </c>
      <c r="F15" s="513">
        <v>11.1</v>
      </c>
      <c r="G15" s="514">
        <v>25.6</v>
      </c>
      <c r="H15" s="515">
        <v>0.35</v>
      </c>
    </row>
    <row r="17" spans="1:1">
      <c r="A17" s="129" t="s">
        <v>645</v>
      </c>
    </row>
  </sheetData>
  <mergeCells count="1">
    <mergeCell ref="H3:H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1"/>
  <dimension ref="A1:E58"/>
  <sheetViews>
    <sheetView workbookViewId="0">
      <selection activeCell="G22" sqref="G22"/>
    </sheetView>
  </sheetViews>
  <sheetFormatPr baseColWidth="10" defaultColWidth="11.5703125" defaultRowHeight="12.75"/>
  <cols>
    <col min="1" max="1" width="11.5703125" style="327"/>
    <col min="2" max="2" width="10.7109375" style="326" customWidth="1"/>
    <col min="3" max="5" width="21.140625" style="327" customWidth="1"/>
    <col min="6" max="16384" width="11.5703125" style="327"/>
  </cols>
  <sheetData>
    <row r="1" spans="1:5" ht="15">
      <c r="A1" s="1286" t="s">
        <v>820</v>
      </c>
      <c r="B1" s="1287"/>
      <c r="C1" s="49"/>
      <c r="D1" s="49"/>
      <c r="E1" s="49"/>
    </row>
    <row r="2" spans="1:5">
      <c r="A2" s="49"/>
      <c r="B2" s="1287"/>
      <c r="C2" s="49"/>
      <c r="D2" s="49"/>
      <c r="E2" s="49"/>
    </row>
    <row r="3" spans="1:5" ht="34.5" customHeight="1">
      <c r="A3" s="49"/>
      <c r="B3" s="1316"/>
      <c r="C3" s="1317" t="s">
        <v>818</v>
      </c>
      <c r="D3" s="1317" t="s">
        <v>821</v>
      </c>
      <c r="E3" s="1318" t="s">
        <v>822</v>
      </c>
    </row>
    <row r="4" spans="1:5">
      <c r="A4" s="49"/>
      <c r="B4" s="1289">
        <v>1960</v>
      </c>
      <c r="C4" s="1319">
        <v>5.5</v>
      </c>
      <c r="D4" s="1320">
        <v>7</v>
      </c>
      <c r="E4" s="1321">
        <v>12.5</v>
      </c>
    </row>
    <row r="5" spans="1:5">
      <c r="A5" s="49"/>
      <c r="B5" s="1289">
        <f>B4+1</f>
        <v>1961</v>
      </c>
      <c r="C5" s="1319">
        <v>5.8</v>
      </c>
      <c r="D5" s="1320">
        <v>7.4</v>
      </c>
      <c r="E5" s="1321">
        <v>13.2</v>
      </c>
    </row>
    <row r="6" spans="1:5">
      <c r="A6" s="49"/>
      <c r="B6" s="1289">
        <f t="shared" ref="B6:B58" si="0">B5+1</f>
        <v>1962</v>
      </c>
      <c r="C6" s="1319">
        <v>6.3</v>
      </c>
      <c r="D6" s="1320">
        <v>7.5</v>
      </c>
      <c r="E6" s="1321">
        <v>13.8</v>
      </c>
    </row>
    <row r="7" spans="1:5">
      <c r="A7" s="49"/>
      <c r="B7" s="1289">
        <f t="shared" si="0"/>
        <v>1963</v>
      </c>
      <c r="C7" s="1319">
        <v>6.7</v>
      </c>
      <c r="D7" s="1320">
        <v>7.9</v>
      </c>
      <c r="E7" s="1321">
        <v>14.6</v>
      </c>
    </row>
    <row r="8" spans="1:5">
      <c r="A8" s="49"/>
      <c r="B8" s="1289">
        <f t="shared" si="0"/>
        <v>1964</v>
      </c>
      <c r="C8" s="1319">
        <v>7.1</v>
      </c>
      <c r="D8" s="1320">
        <v>8.6</v>
      </c>
      <c r="E8" s="1321">
        <v>15.7</v>
      </c>
    </row>
    <row r="9" spans="1:5">
      <c r="A9" s="49"/>
      <c r="B9" s="1289">
        <f t="shared" si="0"/>
        <v>1965</v>
      </c>
      <c r="C9" s="1319">
        <v>7.6</v>
      </c>
      <c r="D9" s="1320">
        <v>9.1</v>
      </c>
      <c r="E9" s="1321">
        <v>16.7</v>
      </c>
    </row>
    <row r="10" spans="1:5">
      <c r="A10" s="49"/>
      <c r="B10" s="1289">
        <f t="shared" si="0"/>
        <v>1966</v>
      </c>
      <c r="C10" s="1319">
        <v>7.9</v>
      </c>
      <c r="D10" s="1320">
        <v>9.6</v>
      </c>
      <c r="E10" s="1321">
        <v>17.5</v>
      </c>
    </row>
    <row r="11" spans="1:5">
      <c r="A11" s="49"/>
      <c r="B11" s="1289">
        <f t="shared" si="0"/>
        <v>1967</v>
      </c>
      <c r="C11" s="1319">
        <v>8.1999999999999993</v>
      </c>
      <c r="D11" s="1320">
        <v>10</v>
      </c>
      <c r="E11" s="1321">
        <v>18.3</v>
      </c>
    </row>
    <row r="12" spans="1:5">
      <c r="A12" s="49"/>
      <c r="B12" s="1289">
        <f t="shared" si="0"/>
        <v>1968</v>
      </c>
      <c r="C12" s="1319">
        <v>8.4</v>
      </c>
      <c r="D12" s="1320">
        <v>10.1</v>
      </c>
      <c r="E12" s="1321">
        <v>18.600000000000001</v>
      </c>
    </row>
    <row r="13" spans="1:5">
      <c r="A13" s="49"/>
      <c r="B13" s="1289">
        <f t="shared" si="0"/>
        <v>1969</v>
      </c>
      <c r="C13" s="1319">
        <v>8.4</v>
      </c>
      <c r="D13" s="1320">
        <v>9.4</v>
      </c>
      <c r="E13" s="1321">
        <v>17.899999999999999</v>
      </c>
    </row>
    <row r="14" spans="1:5">
      <c r="A14" s="49"/>
      <c r="B14" s="1289">
        <f t="shared" si="0"/>
        <v>1970</v>
      </c>
      <c r="C14" s="1319">
        <v>8.9</v>
      </c>
      <c r="D14" s="1320">
        <v>11.2</v>
      </c>
      <c r="E14" s="1321">
        <v>20.100000000000001</v>
      </c>
    </row>
    <row r="15" spans="1:5">
      <c r="A15" s="49"/>
      <c r="B15" s="1289">
        <f t="shared" si="0"/>
        <v>1971</v>
      </c>
      <c r="C15" s="1319">
        <v>9.1</v>
      </c>
      <c r="D15" s="1320">
        <v>11.8</v>
      </c>
      <c r="E15" s="1321">
        <v>20.9</v>
      </c>
    </row>
    <row r="16" spans="1:5">
      <c r="A16" s="49"/>
      <c r="B16" s="1289">
        <f t="shared" si="0"/>
        <v>1972</v>
      </c>
      <c r="C16" s="1319">
        <v>10</v>
      </c>
      <c r="D16" s="1320">
        <v>12.5</v>
      </c>
      <c r="E16" s="1321">
        <v>22.5</v>
      </c>
    </row>
    <row r="17" spans="1:5">
      <c r="A17" s="49"/>
      <c r="B17" s="1289">
        <f t="shared" si="0"/>
        <v>1973</v>
      </c>
      <c r="C17" s="1319">
        <v>11.2</v>
      </c>
      <c r="D17" s="1320">
        <v>13.2</v>
      </c>
      <c r="E17" s="1321">
        <v>24.4</v>
      </c>
    </row>
    <row r="18" spans="1:5">
      <c r="A18" s="49"/>
      <c r="B18" s="1289">
        <f t="shared" si="0"/>
        <v>1974</v>
      </c>
      <c r="C18" s="1319">
        <v>12.4</v>
      </c>
      <c r="D18" s="1320">
        <v>13.5</v>
      </c>
      <c r="E18" s="1321">
        <v>25.8</v>
      </c>
    </row>
    <row r="19" spans="1:5">
      <c r="A19" s="49"/>
      <c r="B19" s="1289">
        <f t="shared" si="0"/>
        <v>1975</v>
      </c>
      <c r="C19" s="1319">
        <v>13.5</v>
      </c>
      <c r="D19" s="1320">
        <v>14</v>
      </c>
      <c r="E19" s="1321">
        <v>27.5</v>
      </c>
    </row>
    <row r="20" spans="1:5">
      <c r="A20" s="49"/>
      <c r="B20" s="1289">
        <f t="shared" si="0"/>
        <v>1976</v>
      </c>
      <c r="C20" s="1319">
        <v>14.1</v>
      </c>
      <c r="D20" s="1320">
        <v>14.5</v>
      </c>
      <c r="E20" s="1321">
        <v>28.5</v>
      </c>
    </row>
    <row r="21" spans="1:5">
      <c r="A21" s="49"/>
      <c r="B21" s="1289">
        <f t="shared" si="0"/>
        <v>1977</v>
      </c>
      <c r="C21" s="1319">
        <v>14.1</v>
      </c>
      <c r="D21" s="1320">
        <v>14.8</v>
      </c>
      <c r="E21" s="1321">
        <v>28.9</v>
      </c>
    </row>
    <row r="22" spans="1:5">
      <c r="A22" s="49"/>
      <c r="B22" s="1289">
        <f t="shared" si="0"/>
        <v>1978</v>
      </c>
      <c r="C22" s="1319">
        <v>14</v>
      </c>
      <c r="D22" s="1320">
        <v>14.7</v>
      </c>
      <c r="E22" s="1321">
        <v>28.8</v>
      </c>
    </row>
    <row r="23" spans="1:5">
      <c r="A23" s="49"/>
      <c r="B23" s="1289">
        <f t="shared" si="0"/>
        <v>1979</v>
      </c>
      <c r="C23" s="1319">
        <v>13.3</v>
      </c>
      <c r="D23" s="1320">
        <v>15.1</v>
      </c>
      <c r="E23" s="1321">
        <v>28.4</v>
      </c>
    </row>
    <row r="24" spans="1:5">
      <c r="A24" s="49"/>
      <c r="B24" s="1289">
        <f t="shared" si="0"/>
        <v>1980</v>
      </c>
      <c r="C24" s="1319">
        <v>14</v>
      </c>
      <c r="D24" s="1320">
        <v>15.5</v>
      </c>
      <c r="E24" s="1321">
        <v>29.5</v>
      </c>
    </row>
    <row r="25" spans="1:5">
      <c r="A25" s="49"/>
      <c r="B25" s="1289">
        <f t="shared" si="0"/>
        <v>1981</v>
      </c>
      <c r="C25" s="1319">
        <v>13.9</v>
      </c>
      <c r="D25" s="1320">
        <v>16</v>
      </c>
      <c r="E25" s="1321">
        <v>29.9</v>
      </c>
    </row>
    <row r="26" spans="1:5">
      <c r="A26" s="49"/>
      <c r="B26" s="1289">
        <f t="shared" si="0"/>
        <v>1982</v>
      </c>
      <c r="C26" s="1319">
        <v>13.8</v>
      </c>
      <c r="D26" s="1320">
        <v>16.399999999999999</v>
      </c>
      <c r="E26" s="1321">
        <v>30.2</v>
      </c>
    </row>
    <row r="27" spans="1:5">
      <c r="A27" s="49"/>
      <c r="B27" s="1289">
        <f t="shared" si="0"/>
        <v>1983</v>
      </c>
      <c r="C27" s="1319">
        <v>13.8</v>
      </c>
      <c r="D27" s="1320">
        <v>16.399999999999999</v>
      </c>
      <c r="E27" s="1321">
        <v>30.2</v>
      </c>
    </row>
    <row r="28" spans="1:5">
      <c r="A28" s="49"/>
      <c r="B28" s="1289">
        <f t="shared" si="0"/>
        <v>1984</v>
      </c>
      <c r="C28" s="1319">
        <v>13.6</v>
      </c>
      <c r="D28" s="1320">
        <v>16.899999999999999</v>
      </c>
      <c r="E28" s="1321">
        <v>30.4</v>
      </c>
    </row>
    <row r="29" spans="1:5">
      <c r="A29" s="49"/>
      <c r="B29" s="1289">
        <f t="shared" si="0"/>
        <v>1985</v>
      </c>
      <c r="C29" s="1319">
        <v>13.6</v>
      </c>
      <c r="D29" s="1320">
        <v>17.3</v>
      </c>
      <c r="E29" s="1321">
        <v>30.9</v>
      </c>
    </row>
    <row r="30" spans="1:5">
      <c r="A30" s="49"/>
      <c r="B30" s="1289">
        <f t="shared" si="0"/>
        <v>1986</v>
      </c>
      <c r="C30" s="1319">
        <v>13.6</v>
      </c>
      <c r="D30" s="1320">
        <v>17.3</v>
      </c>
      <c r="E30" s="1321">
        <v>30.9</v>
      </c>
    </row>
    <row r="31" spans="1:5">
      <c r="A31" s="49"/>
      <c r="B31" s="1289">
        <f t="shared" si="0"/>
        <v>1987</v>
      </c>
      <c r="C31" s="1319">
        <v>13.5</v>
      </c>
      <c r="D31" s="1320">
        <v>17.899999999999999</v>
      </c>
      <c r="E31" s="1321">
        <v>31.4</v>
      </c>
    </row>
    <row r="32" spans="1:5">
      <c r="A32" s="49"/>
      <c r="B32" s="1289">
        <f t="shared" si="0"/>
        <v>1988</v>
      </c>
      <c r="C32" s="1319">
        <v>12.3</v>
      </c>
      <c r="D32" s="1320">
        <v>17.899999999999999</v>
      </c>
      <c r="E32" s="1321">
        <v>30.2</v>
      </c>
    </row>
    <row r="33" spans="1:5">
      <c r="A33" s="49"/>
      <c r="B33" s="1289">
        <f t="shared" si="0"/>
        <v>1989</v>
      </c>
      <c r="C33" s="1319">
        <v>12.4</v>
      </c>
      <c r="D33" s="1320">
        <v>18.399999999999999</v>
      </c>
      <c r="E33" s="1321">
        <v>30.7</v>
      </c>
    </row>
    <row r="34" spans="1:5">
      <c r="A34" s="49"/>
      <c r="B34" s="1289">
        <f t="shared" si="0"/>
        <v>1990</v>
      </c>
      <c r="C34" s="1319">
        <v>12.3</v>
      </c>
      <c r="D34" s="1320">
        <v>17</v>
      </c>
      <c r="E34" s="1321">
        <v>29.3</v>
      </c>
    </row>
    <row r="35" spans="1:5">
      <c r="A35" s="49"/>
      <c r="B35" s="1289">
        <f t="shared" si="0"/>
        <v>1991</v>
      </c>
      <c r="C35" s="1319">
        <v>12.5</v>
      </c>
      <c r="D35" s="1320">
        <v>17</v>
      </c>
      <c r="E35" s="1321">
        <v>29.5</v>
      </c>
    </row>
    <row r="36" spans="1:5">
      <c r="A36" s="49"/>
      <c r="B36" s="1289">
        <f t="shared" si="0"/>
        <v>1992</v>
      </c>
      <c r="C36" s="1319">
        <v>12.2</v>
      </c>
      <c r="D36" s="1320">
        <v>14.8</v>
      </c>
      <c r="E36" s="1321">
        <v>27</v>
      </c>
    </row>
    <row r="37" spans="1:5">
      <c r="A37" s="49"/>
      <c r="B37" s="1289">
        <f t="shared" si="0"/>
        <v>1993</v>
      </c>
      <c r="C37" s="1319">
        <v>11.6</v>
      </c>
      <c r="D37" s="1320">
        <v>13.9</v>
      </c>
      <c r="E37" s="1321">
        <v>25.5</v>
      </c>
    </row>
    <row r="38" spans="1:5">
      <c r="A38" s="49"/>
      <c r="B38" s="1289">
        <f t="shared" si="0"/>
        <v>1994</v>
      </c>
      <c r="C38" s="1319">
        <v>11.5</v>
      </c>
      <c r="D38" s="1320">
        <v>12.8</v>
      </c>
      <c r="E38" s="1321">
        <v>24.4</v>
      </c>
    </row>
    <row r="39" spans="1:5">
      <c r="A39" s="49"/>
      <c r="B39" s="1289">
        <f t="shared" si="0"/>
        <v>1995</v>
      </c>
      <c r="C39" s="1319">
        <v>11.6</v>
      </c>
      <c r="D39" s="1320">
        <v>12.5</v>
      </c>
      <c r="E39" s="1321">
        <v>24</v>
      </c>
    </row>
    <row r="40" spans="1:5">
      <c r="A40" s="49"/>
      <c r="B40" s="1289">
        <f t="shared" si="0"/>
        <v>1996</v>
      </c>
      <c r="C40" s="1322"/>
      <c r="D40" s="1323"/>
      <c r="E40" s="1321">
        <v>22.3</v>
      </c>
    </row>
    <row r="41" spans="1:5">
      <c r="A41" s="49"/>
      <c r="B41" s="1289">
        <f t="shared" si="0"/>
        <v>1997</v>
      </c>
      <c r="C41" s="1322"/>
      <c r="D41" s="1323"/>
      <c r="E41" s="1321">
        <v>21.1</v>
      </c>
    </row>
    <row r="42" spans="1:5">
      <c r="A42" s="49"/>
      <c r="B42" s="1289">
        <f t="shared" si="0"/>
        <v>1998</v>
      </c>
      <c r="C42" s="1322"/>
      <c r="D42" s="1323"/>
      <c r="E42" s="1321">
        <v>20.7</v>
      </c>
    </row>
    <row r="43" spans="1:5">
      <c r="A43" s="49"/>
      <c r="B43" s="1289">
        <f t="shared" si="0"/>
        <v>1999</v>
      </c>
      <c r="C43" s="1322"/>
      <c r="D43" s="1323"/>
      <c r="E43" s="1321">
        <v>20.3</v>
      </c>
    </row>
    <row r="44" spans="1:5">
      <c r="A44" s="49"/>
      <c r="B44" s="1289">
        <f t="shared" si="0"/>
        <v>2000</v>
      </c>
      <c r="C44" s="1322"/>
      <c r="D44" s="1323"/>
      <c r="E44" s="1321">
        <v>21.8</v>
      </c>
    </row>
    <row r="45" spans="1:5">
      <c r="A45" s="49"/>
      <c r="B45" s="1289">
        <f t="shared" si="0"/>
        <v>2001</v>
      </c>
      <c r="C45" s="1322"/>
      <c r="D45" s="1323"/>
      <c r="E45" s="1321">
        <v>22</v>
      </c>
    </row>
    <row r="46" spans="1:5">
      <c r="A46" s="49"/>
      <c r="B46" s="1289">
        <f t="shared" si="0"/>
        <v>2002</v>
      </c>
      <c r="C46" s="1322"/>
      <c r="D46" s="1323"/>
      <c r="E46" s="1321">
        <v>21.6</v>
      </c>
    </row>
    <row r="47" spans="1:5">
      <c r="A47" s="49"/>
      <c r="B47" s="1289">
        <f t="shared" si="0"/>
        <v>2003</v>
      </c>
      <c r="C47" s="1322"/>
      <c r="D47" s="1323"/>
      <c r="E47" s="1321">
        <v>22.2</v>
      </c>
    </row>
    <row r="48" spans="1:5">
      <c r="A48" s="49"/>
      <c r="B48" s="1289">
        <f t="shared" si="0"/>
        <v>2004</v>
      </c>
      <c r="C48" s="1322"/>
      <c r="D48" s="1323"/>
      <c r="E48" s="1321">
        <v>22.1</v>
      </c>
    </row>
    <row r="49" spans="1:5">
      <c r="A49" s="49"/>
      <c r="B49" s="1289">
        <f t="shared" si="0"/>
        <v>2005</v>
      </c>
      <c r="C49" s="1322"/>
      <c r="D49" s="1323"/>
      <c r="E49" s="1321">
        <v>22</v>
      </c>
    </row>
    <row r="50" spans="1:5">
      <c r="A50" s="49"/>
      <c r="B50" s="1289">
        <f t="shared" si="0"/>
        <v>2006</v>
      </c>
      <c r="C50" s="1322"/>
      <c r="D50" s="1323"/>
      <c r="E50" s="1321">
        <v>21.8</v>
      </c>
    </row>
    <row r="51" spans="1:5">
      <c r="A51" s="49"/>
      <c r="B51" s="1289">
        <f t="shared" si="0"/>
        <v>2007</v>
      </c>
      <c r="C51" s="1322"/>
      <c r="D51" s="1323"/>
      <c r="E51" s="1321">
        <v>22.5</v>
      </c>
    </row>
    <row r="52" spans="1:5">
      <c r="A52" s="49"/>
      <c r="B52" s="1289">
        <f t="shared" si="0"/>
        <v>2008</v>
      </c>
      <c r="C52" s="1322"/>
      <c r="D52" s="1323"/>
      <c r="E52" s="1321">
        <v>22.4</v>
      </c>
    </row>
    <row r="53" spans="1:5">
      <c r="A53" s="49"/>
      <c r="B53" s="1289">
        <f t="shared" si="0"/>
        <v>2009</v>
      </c>
      <c r="C53" s="1322"/>
      <c r="D53" s="1323"/>
      <c r="E53" s="1321">
        <v>22.4</v>
      </c>
    </row>
    <row r="54" spans="1:5">
      <c r="A54" s="49"/>
      <c r="B54" s="1289">
        <f t="shared" si="0"/>
        <v>2010</v>
      </c>
      <c r="C54" s="1322"/>
      <c r="D54" s="1323"/>
      <c r="E54" s="1321">
        <v>22.7</v>
      </c>
    </row>
    <row r="55" spans="1:5">
      <c r="A55" s="49"/>
      <c r="B55" s="1289">
        <f t="shared" si="0"/>
        <v>2011</v>
      </c>
      <c r="C55" s="1322"/>
      <c r="D55" s="1323"/>
      <c r="E55" s="1321">
        <v>24.9</v>
      </c>
    </row>
    <row r="56" spans="1:5">
      <c r="A56" s="49"/>
      <c r="B56" s="1289">
        <f t="shared" si="0"/>
        <v>2012</v>
      </c>
      <c r="C56" s="1322"/>
      <c r="D56" s="1323"/>
      <c r="E56" s="1321">
        <v>24.2</v>
      </c>
    </row>
    <row r="57" spans="1:5">
      <c r="A57" s="49"/>
      <c r="B57" s="1289">
        <f t="shared" si="0"/>
        <v>2013</v>
      </c>
      <c r="C57" s="1322"/>
      <c r="D57" s="1323"/>
      <c r="E57" s="1321">
        <v>23.1</v>
      </c>
    </row>
    <row r="58" spans="1:5">
      <c r="A58" s="49"/>
      <c r="B58" s="1302">
        <f t="shared" si="0"/>
        <v>2014</v>
      </c>
      <c r="C58" s="1324"/>
      <c r="D58" s="1325"/>
      <c r="E58" s="1326">
        <v>23.3</v>
      </c>
    </row>
  </sheetData>
  <pageMargins left="0.7" right="0.7" top="0.78740157499999996" bottom="0.78740157499999996"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7"/>
  <dimension ref="A1:I31"/>
  <sheetViews>
    <sheetView workbookViewId="0">
      <selection activeCell="O50" sqref="O50"/>
    </sheetView>
  </sheetViews>
  <sheetFormatPr baseColWidth="10" defaultRowHeight="15"/>
  <cols>
    <col min="1" max="1" width="9.140625" style="129" customWidth="1"/>
    <col min="2" max="2" width="28.28515625" style="129" customWidth="1"/>
    <col min="3" max="8" width="11.42578125" style="129"/>
    <col min="9" max="9" width="13.28515625" style="129" customWidth="1"/>
    <col min="10" max="16384" width="11.42578125" style="129"/>
  </cols>
  <sheetData>
    <row r="1" spans="1:9">
      <c r="A1" s="128" t="s">
        <v>646</v>
      </c>
    </row>
    <row r="3" spans="1:9">
      <c r="B3" s="516" t="s">
        <v>262</v>
      </c>
      <c r="C3" s="517" t="s">
        <v>263</v>
      </c>
      <c r="D3" s="1718" t="s">
        <v>162</v>
      </c>
      <c r="E3" s="1719"/>
      <c r="F3" s="1719"/>
      <c r="G3" s="517" t="s">
        <v>647</v>
      </c>
      <c r="H3" s="518" t="s">
        <v>300</v>
      </c>
      <c r="I3" s="1720" t="s">
        <v>648</v>
      </c>
    </row>
    <row r="4" spans="1:9">
      <c r="B4" s="519"/>
      <c r="C4" s="520"/>
      <c r="D4" s="521">
        <v>2008</v>
      </c>
      <c r="E4" s="305">
        <v>2015</v>
      </c>
      <c r="F4" s="305">
        <v>2021</v>
      </c>
      <c r="G4" s="522"/>
      <c r="H4" s="248"/>
      <c r="I4" s="1721"/>
    </row>
    <row r="5" spans="1:9" ht="15.75">
      <c r="B5" s="523"/>
      <c r="C5" s="524" t="s">
        <v>269</v>
      </c>
      <c r="D5" s="1722" t="s">
        <v>649</v>
      </c>
      <c r="E5" s="1723"/>
      <c r="F5" s="1724"/>
      <c r="G5" s="525"/>
      <c r="H5" s="526"/>
      <c r="I5" s="526"/>
    </row>
    <row r="6" spans="1:9">
      <c r="B6" s="527" t="s">
        <v>650</v>
      </c>
      <c r="C6" s="528">
        <v>118</v>
      </c>
      <c r="D6" s="315">
        <v>1.6</v>
      </c>
      <c r="E6" s="436">
        <v>1.5</v>
      </c>
      <c r="F6" s="529">
        <v>1.5</v>
      </c>
      <c r="G6" s="316" t="s">
        <v>270</v>
      </c>
      <c r="H6" s="309" t="s">
        <v>18</v>
      </c>
      <c r="I6" s="309"/>
    </row>
    <row r="7" spans="1:9">
      <c r="B7" s="246" t="s">
        <v>246</v>
      </c>
      <c r="C7" s="530">
        <v>164</v>
      </c>
      <c r="D7" s="317">
        <v>1.5</v>
      </c>
      <c r="E7" s="442">
        <v>1.3</v>
      </c>
      <c r="F7" s="531" t="s">
        <v>30</v>
      </c>
      <c r="G7" s="318" t="s">
        <v>651</v>
      </c>
      <c r="H7" s="307" t="s">
        <v>19</v>
      </c>
      <c r="I7" s="307" t="s">
        <v>274</v>
      </c>
    </row>
    <row r="8" spans="1:9">
      <c r="B8" s="246" t="s">
        <v>652</v>
      </c>
      <c r="C8" s="530">
        <v>151</v>
      </c>
      <c r="D8" s="317">
        <v>1.5</v>
      </c>
      <c r="E8" s="442">
        <v>1.2</v>
      </c>
      <c r="F8" s="531" t="s">
        <v>30</v>
      </c>
      <c r="G8" s="318" t="s">
        <v>270</v>
      </c>
      <c r="H8" s="307" t="s">
        <v>18</v>
      </c>
      <c r="I8" s="307" t="s">
        <v>275</v>
      </c>
    </row>
    <row r="9" spans="1:9">
      <c r="B9" s="246" t="s">
        <v>653</v>
      </c>
      <c r="C9" s="530">
        <v>52</v>
      </c>
      <c r="D9" s="317">
        <v>1</v>
      </c>
      <c r="E9" s="442">
        <v>1</v>
      </c>
      <c r="F9" s="531">
        <v>1</v>
      </c>
      <c r="G9" s="318" t="s">
        <v>270</v>
      </c>
      <c r="H9" s="307" t="s">
        <v>18</v>
      </c>
      <c r="I9" s="307"/>
    </row>
    <row r="10" spans="1:9">
      <c r="B10" s="246" t="s">
        <v>256</v>
      </c>
      <c r="C10" s="530">
        <v>148</v>
      </c>
      <c r="D10" s="317">
        <v>1</v>
      </c>
      <c r="E10" s="442">
        <v>0.9</v>
      </c>
      <c r="F10" s="531">
        <v>0.9</v>
      </c>
      <c r="G10" s="318" t="s">
        <v>651</v>
      </c>
      <c r="H10" s="307" t="s">
        <v>271</v>
      </c>
      <c r="I10" s="307"/>
    </row>
    <row r="11" spans="1:9">
      <c r="B11" s="246" t="s">
        <v>654</v>
      </c>
      <c r="C11" s="530">
        <v>67</v>
      </c>
      <c r="D11" s="317">
        <v>0.9</v>
      </c>
      <c r="E11" s="442">
        <v>0.9</v>
      </c>
      <c r="F11" s="531">
        <v>0.9</v>
      </c>
      <c r="G11" s="318" t="s">
        <v>655</v>
      </c>
      <c r="H11" s="307" t="s">
        <v>271</v>
      </c>
      <c r="I11" s="307"/>
    </row>
    <row r="12" spans="1:9">
      <c r="B12" s="246" t="s">
        <v>258</v>
      </c>
      <c r="C12" s="530">
        <v>18</v>
      </c>
      <c r="D12" s="317">
        <v>0.4</v>
      </c>
      <c r="E12" s="442">
        <v>0.4</v>
      </c>
      <c r="F12" s="531">
        <v>0.4</v>
      </c>
      <c r="G12" s="318" t="s">
        <v>270</v>
      </c>
      <c r="H12" s="307" t="s">
        <v>271</v>
      </c>
      <c r="I12" s="307"/>
    </row>
    <row r="13" spans="1:9">
      <c r="B13" s="246" t="s">
        <v>656</v>
      </c>
      <c r="C13" s="530">
        <v>75</v>
      </c>
      <c r="D13" s="317">
        <v>0.8</v>
      </c>
      <c r="E13" s="442">
        <v>0.5</v>
      </c>
      <c r="F13" s="531">
        <v>0.5</v>
      </c>
      <c r="G13" s="318" t="s">
        <v>651</v>
      </c>
      <c r="H13" s="307" t="s">
        <v>18</v>
      </c>
      <c r="I13" s="307"/>
    </row>
    <row r="14" spans="1:9">
      <c r="B14" s="246" t="s">
        <v>657</v>
      </c>
      <c r="C14" s="530">
        <v>49</v>
      </c>
      <c r="D14" s="317">
        <v>0.5</v>
      </c>
      <c r="E14" s="442">
        <v>0.5</v>
      </c>
      <c r="F14" s="531">
        <v>0.5</v>
      </c>
      <c r="G14" s="318" t="s">
        <v>270</v>
      </c>
      <c r="H14" s="307" t="s">
        <v>271</v>
      </c>
      <c r="I14" s="307"/>
    </row>
    <row r="15" spans="1:9">
      <c r="B15" s="246" t="s">
        <v>658</v>
      </c>
      <c r="C15" s="530">
        <v>15</v>
      </c>
      <c r="D15" s="317">
        <v>0.4</v>
      </c>
      <c r="E15" s="442">
        <v>0.4</v>
      </c>
      <c r="F15" s="531">
        <v>0.4</v>
      </c>
      <c r="G15" s="318" t="s">
        <v>270</v>
      </c>
      <c r="H15" s="307" t="s">
        <v>18</v>
      </c>
      <c r="I15" s="307"/>
    </row>
    <row r="16" spans="1:9">
      <c r="B16" s="246" t="s">
        <v>659</v>
      </c>
      <c r="C16" s="530">
        <v>31</v>
      </c>
      <c r="D16" s="317">
        <v>0.3</v>
      </c>
      <c r="E16" s="442">
        <v>0.3</v>
      </c>
      <c r="F16" s="531">
        <v>0.3</v>
      </c>
      <c r="G16" s="318" t="s">
        <v>655</v>
      </c>
      <c r="H16" s="307" t="s">
        <v>271</v>
      </c>
      <c r="I16" s="307"/>
    </row>
    <row r="17" spans="1:9">
      <c r="B17" s="246" t="s">
        <v>660</v>
      </c>
      <c r="C17" s="530">
        <v>74</v>
      </c>
      <c r="D17" s="317">
        <v>0.5</v>
      </c>
      <c r="E17" s="442">
        <v>0.3</v>
      </c>
      <c r="F17" s="531">
        <v>0.3</v>
      </c>
      <c r="G17" s="318" t="s">
        <v>651</v>
      </c>
      <c r="H17" s="307" t="s">
        <v>19</v>
      </c>
      <c r="I17" s="307"/>
    </row>
    <row r="18" spans="1:9">
      <c r="B18" s="246" t="s">
        <v>231</v>
      </c>
      <c r="C18" s="530">
        <v>10</v>
      </c>
      <c r="D18" s="317">
        <v>0</v>
      </c>
      <c r="E18" s="442">
        <v>0.2</v>
      </c>
      <c r="F18" s="531">
        <v>0.2</v>
      </c>
      <c r="G18" s="318" t="s">
        <v>270</v>
      </c>
      <c r="H18" s="307" t="s">
        <v>18</v>
      </c>
      <c r="I18" s="307"/>
    </row>
    <row r="19" spans="1:9">
      <c r="B19" s="246" t="s">
        <v>232</v>
      </c>
      <c r="C19" s="530">
        <v>28</v>
      </c>
      <c r="D19" s="317">
        <v>0.3</v>
      </c>
      <c r="E19" s="442">
        <v>0.2</v>
      </c>
      <c r="F19" s="531">
        <v>0.2</v>
      </c>
      <c r="G19" s="318" t="s">
        <v>651</v>
      </c>
      <c r="H19" s="307" t="s">
        <v>18</v>
      </c>
      <c r="I19" s="307"/>
    </row>
    <row r="20" spans="1:9">
      <c r="B20" s="246" t="s">
        <v>661</v>
      </c>
      <c r="C20" s="530">
        <v>45</v>
      </c>
      <c r="D20" s="317">
        <v>0.2</v>
      </c>
      <c r="E20" s="442">
        <v>0.2</v>
      </c>
      <c r="F20" s="531">
        <v>0.2</v>
      </c>
      <c r="G20" s="318" t="s">
        <v>651</v>
      </c>
      <c r="H20" s="307" t="s">
        <v>19</v>
      </c>
      <c r="I20" s="307"/>
    </row>
    <row r="21" spans="1:9">
      <c r="B21" s="246" t="s">
        <v>260</v>
      </c>
      <c r="C21" s="530">
        <v>49</v>
      </c>
      <c r="D21" s="317">
        <v>0.2</v>
      </c>
      <c r="E21" s="442">
        <v>0.2</v>
      </c>
      <c r="F21" s="531" t="s">
        <v>30</v>
      </c>
      <c r="G21" s="318" t="s">
        <v>651</v>
      </c>
      <c r="H21" s="307" t="s">
        <v>271</v>
      </c>
      <c r="I21" s="307">
        <v>2018</v>
      </c>
    </row>
    <row r="22" spans="1:9">
      <c r="B22" s="246" t="s">
        <v>662</v>
      </c>
      <c r="C22" s="530">
        <v>34</v>
      </c>
      <c r="D22" s="317">
        <v>0.2</v>
      </c>
      <c r="E22" s="442">
        <v>0.1</v>
      </c>
      <c r="F22" s="531">
        <v>0.1</v>
      </c>
      <c r="G22" s="318" t="s">
        <v>651</v>
      </c>
      <c r="H22" s="307"/>
      <c r="I22" s="307"/>
    </row>
    <row r="23" spans="1:9">
      <c r="B23" s="249" t="s">
        <v>280</v>
      </c>
      <c r="C23" s="532">
        <v>60</v>
      </c>
      <c r="D23" s="319">
        <v>0.9</v>
      </c>
      <c r="E23" s="442" t="s">
        <v>30</v>
      </c>
      <c r="F23" s="533" t="s">
        <v>30</v>
      </c>
      <c r="G23" s="318" t="s">
        <v>655</v>
      </c>
      <c r="H23" s="314" t="s">
        <v>271</v>
      </c>
      <c r="I23" s="314">
        <v>2013</v>
      </c>
    </row>
    <row r="24" spans="1:9">
      <c r="B24" s="534" t="s">
        <v>663</v>
      </c>
      <c r="C24" s="535">
        <v>1186</v>
      </c>
      <c r="D24" s="536">
        <v>12.1</v>
      </c>
      <c r="E24" s="537">
        <v>10</v>
      </c>
      <c r="F24" s="538">
        <v>7.4</v>
      </c>
      <c r="G24" s="539"/>
      <c r="H24" s="526"/>
      <c r="I24" s="526"/>
    </row>
    <row r="25" spans="1:9">
      <c r="B25" s="540" t="s">
        <v>283</v>
      </c>
      <c r="C25" s="541">
        <v>449</v>
      </c>
      <c r="D25" s="321">
        <v>5.7</v>
      </c>
      <c r="E25" s="542">
        <v>5</v>
      </c>
      <c r="F25" s="543">
        <v>3.8</v>
      </c>
      <c r="G25" s="308"/>
      <c r="H25" s="544"/>
      <c r="I25" s="545"/>
    </row>
    <row r="26" spans="1:9">
      <c r="B26" s="546" t="s">
        <v>284</v>
      </c>
      <c r="C26" s="547">
        <v>421</v>
      </c>
      <c r="D26" s="322">
        <v>4.2</v>
      </c>
      <c r="E26" s="548">
        <v>3.1</v>
      </c>
      <c r="F26" s="549">
        <v>3</v>
      </c>
      <c r="G26" s="311"/>
      <c r="H26" s="324"/>
      <c r="I26" s="248"/>
    </row>
    <row r="27" spans="1:9">
      <c r="B27" s="550" t="s">
        <v>285</v>
      </c>
      <c r="C27" s="551">
        <v>283</v>
      </c>
      <c r="D27" s="323">
        <v>2.1</v>
      </c>
      <c r="E27" s="552">
        <v>1.7</v>
      </c>
      <c r="F27" s="553">
        <v>0.4</v>
      </c>
      <c r="G27" s="313"/>
      <c r="H27" s="325"/>
      <c r="I27" s="251"/>
    </row>
    <row r="28" spans="1:9" ht="40.5" customHeight="1">
      <c r="B28" s="1725" t="s">
        <v>664</v>
      </c>
      <c r="C28" s="1726"/>
      <c r="D28" s="1726"/>
      <c r="E28" s="1726"/>
      <c r="F28" s="1726"/>
      <c r="G28" s="1726"/>
      <c r="H28" s="1726"/>
      <c r="I28" s="1727"/>
    </row>
    <row r="29" spans="1:9" ht="30" customHeight="1">
      <c r="B29" s="1728" t="s">
        <v>665</v>
      </c>
      <c r="C29" s="1729"/>
      <c r="D29" s="1729"/>
      <c r="E29" s="1729"/>
      <c r="F29" s="1729"/>
      <c r="G29" s="1729"/>
      <c r="H29" s="1729"/>
      <c r="I29" s="1730"/>
    </row>
    <row r="31" spans="1:9">
      <c r="A31" s="129" t="s">
        <v>666</v>
      </c>
    </row>
  </sheetData>
  <mergeCells count="5">
    <mergeCell ref="D3:F3"/>
    <mergeCell ref="I3:I4"/>
    <mergeCell ref="D5:F5"/>
    <mergeCell ref="B28:I28"/>
    <mergeCell ref="B29:I29"/>
  </mergeCells>
  <pageMargins left="0.7" right="0.7" top="0.78740157499999996" bottom="0.78740157499999996"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8">
    <pageSetUpPr fitToPage="1"/>
  </sheetPr>
  <dimension ref="A1:H32"/>
  <sheetViews>
    <sheetView workbookViewId="0">
      <selection activeCell="O50" sqref="O50"/>
    </sheetView>
  </sheetViews>
  <sheetFormatPr baseColWidth="10" defaultRowHeight="15"/>
  <cols>
    <col min="1" max="1" width="11.42578125" style="129"/>
    <col min="2" max="2" width="19" style="129" customWidth="1"/>
    <col min="3" max="3" width="11.42578125" style="129" customWidth="1"/>
    <col min="4" max="4" width="11.42578125" style="129" customWidth="1" collapsed="1"/>
    <col min="5" max="5" width="11.42578125" style="129" customWidth="1"/>
    <col min="6" max="6" width="11.42578125" style="129" customWidth="1" collapsed="1"/>
    <col min="7" max="7" width="11.42578125" style="129" customWidth="1"/>
    <col min="8" max="8" width="9.7109375" style="129" customWidth="1"/>
    <col min="9" max="16384" width="11.42578125" style="129"/>
  </cols>
  <sheetData>
    <row r="1" spans="1:8">
      <c r="A1" s="128" t="s">
        <v>667</v>
      </c>
    </row>
    <row r="2" spans="1:8">
      <c r="B2" s="210"/>
      <c r="C2" s="211"/>
      <c r="D2" s="211"/>
      <c r="E2" s="211"/>
      <c r="F2" s="211"/>
      <c r="G2" s="211"/>
      <c r="H2" s="211"/>
    </row>
    <row r="3" spans="1:8" ht="38.25">
      <c r="B3" s="554" t="s">
        <v>160</v>
      </c>
      <c r="C3" s="555" t="s">
        <v>668</v>
      </c>
      <c r="D3" s="556" t="s">
        <v>611</v>
      </c>
      <c r="E3" s="557" t="s">
        <v>222</v>
      </c>
      <c r="F3" s="556" t="s">
        <v>613</v>
      </c>
      <c r="G3" s="1731" t="s">
        <v>669</v>
      </c>
      <c r="H3" s="1732"/>
    </row>
    <row r="4" spans="1:8" ht="17.25" customHeight="1">
      <c r="B4" s="558"/>
      <c r="C4" s="559" t="s">
        <v>169</v>
      </c>
      <c r="D4" s="1731" t="s">
        <v>224</v>
      </c>
      <c r="E4" s="1733"/>
      <c r="F4" s="1732"/>
      <c r="G4" s="1731" t="s">
        <v>670</v>
      </c>
      <c r="H4" s="1732"/>
    </row>
    <row r="5" spans="1:8" ht="18" customHeight="1">
      <c r="A5" s="560"/>
      <c r="B5" s="561"/>
      <c r="C5" s="562" t="s">
        <v>649</v>
      </c>
      <c r="D5" s="1734" t="s">
        <v>225</v>
      </c>
      <c r="E5" s="1735"/>
      <c r="F5" s="1736"/>
      <c r="G5" s="563" t="s">
        <v>626</v>
      </c>
      <c r="H5" s="564" t="s">
        <v>627</v>
      </c>
    </row>
    <row r="6" spans="1:8" ht="18" customHeight="1">
      <c r="A6" s="560"/>
      <c r="B6" s="310" t="s">
        <v>226</v>
      </c>
      <c r="C6" s="565">
        <v>1.5</v>
      </c>
      <c r="D6" s="566">
        <v>0.15</v>
      </c>
      <c r="E6" s="438">
        <v>0.4</v>
      </c>
      <c r="F6" s="439">
        <v>0.55000000000000004</v>
      </c>
      <c r="G6" s="566">
        <v>0.35</v>
      </c>
      <c r="H6" s="439">
        <v>0.2</v>
      </c>
    </row>
    <row r="7" spans="1:8">
      <c r="A7" s="560"/>
      <c r="B7" s="310" t="s">
        <v>246</v>
      </c>
      <c r="C7" s="565">
        <v>1.3</v>
      </c>
      <c r="D7" s="567">
        <v>0.15</v>
      </c>
      <c r="E7" s="444">
        <v>0.68</v>
      </c>
      <c r="F7" s="445">
        <v>0.83</v>
      </c>
      <c r="G7" s="567">
        <v>0.48</v>
      </c>
      <c r="H7" s="445">
        <v>0.23</v>
      </c>
    </row>
    <row r="8" spans="1:8">
      <c r="A8" s="560"/>
      <c r="B8" s="310" t="s">
        <v>227</v>
      </c>
      <c r="C8" s="565">
        <v>1.2</v>
      </c>
      <c r="D8" s="567">
        <v>0.19</v>
      </c>
      <c r="E8" s="444">
        <v>0.32</v>
      </c>
      <c r="F8" s="445">
        <v>0.52</v>
      </c>
      <c r="G8" s="567">
        <v>0.35</v>
      </c>
      <c r="H8" s="445">
        <v>0.24</v>
      </c>
    </row>
    <row r="9" spans="1:8">
      <c r="A9" s="560"/>
      <c r="B9" s="310" t="s">
        <v>277</v>
      </c>
      <c r="C9" s="565">
        <v>1</v>
      </c>
      <c r="D9" s="567">
        <v>0.15</v>
      </c>
      <c r="E9" s="444">
        <v>0.24</v>
      </c>
      <c r="F9" s="445">
        <v>0.39</v>
      </c>
      <c r="G9" s="567">
        <v>0.27</v>
      </c>
      <c r="H9" s="445">
        <v>0.17</v>
      </c>
    </row>
    <row r="10" spans="1:8">
      <c r="A10" s="560"/>
      <c r="B10" s="310" t="s">
        <v>256</v>
      </c>
      <c r="C10" s="565">
        <v>0.9</v>
      </c>
      <c r="D10" s="567">
        <v>0.15</v>
      </c>
      <c r="E10" s="444">
        <v>0.61</v>
      </c>
      <c r="F10" s="445">
        <v>0.76</v>
      </c>
      <c r="G10" s="567">
        <v>0.45</v>
      </c>
      <c r="H10" s="445">
        <v>0.24</v>
      </c>
    </row>
    <row r="11" spans="1:8">
      <c r="A11" s="560"/>
      <c r="B11" s="310" t="s">
        <v>257</v>
      </c>
      <c r="C11" s="565">
        <v>0.9</v>
      </c>
      <c r="D11" s="567">
        <v>0.19</v>
      </c>
      <c r="E11" s="444">
        <v>0.11</v>
      </c>
      <c r="F11" s="445">
        <v>0.3</v>
      </c>
      <c r="G11" s="567">
        <v>0.24</v>
      </c>
      <c r="H11" s="445">
        <v>0.2</v>
      </c>
    </row>
    <row r="12" spans="1:8">
      <c r="B12" s="310" t="s">
        <v>258</v>
      </c>
      <c r="C12" s="565">
        <v>0.4</v>
      </c>
      <c r="D12" s="567">
        <v>0.12</v>
      </c>
      <c r="E12" s="444">
        <v>0.68</v>
      </c>
      <c r="F12" s="445">
        <v>0.8</v>
      </c>
      <c r="G12" s="567">
        <v>0.45</v>
      </c>
      <c r="H12" s="445">
        <v>0.2</v>
      </c>
    </row>
    <row r="13" spans="1:8">
      <c r="B13" s="310" t="s">
        <v>276</v>
      </c>
      <c r="C13" s="565">
        <v>0.5</v>
      </c>
      <c r="D13" s="567">
        <v>0.15</v>
      </c>
      <c r="E13" s="444">
        <v>0.68</v>
      </c>
      <c r="F13" s="445">
        <v>0.83</v>
      </c>
      <c r="G13" s="567">
        <v>0.48</v>
      </c>
      <c r="H13" s="445">
        <v>0.24</v>
      </c>
    </row>
    <row r="14" spans="1:8">
      <c r="B14" s="310" t="s">
        <v>70</v>
      </c>
      <c r="C14" s="565">
        <v>0.5</v>
      </c>
      <c r="D14" s="567">
        <v>0.15</v>
      </c>
      <c r="E14" s="444">
        <v>0.43</v>
      </c>
      <c r="F14" s="445">
        <v>0.57999999999999996</v>
      </c>
      <c r="G14" s="567">
        <v>0.36</v>
      </c>
      <c r="H14" s="445">
        <v>0.2</v>
      </c>
    </row>
    <row r="15" spans="1:8">
      <c r="B15" s="310" t="s">
        <v>230</v>
      </c>
      <c r="C15" s="565">
        <v>0.4</v>
      </c>
      <c r="D15" s="567">
        <v>0.12</v>
      </c>
      <c r="E15" s="444">
        <v>0.68</v>
      </c>
      <c r="F15" s="445">
        <v>0.8</v>
      </c>
      <c r="G15" s="567">
        <v>0.45</v>
      </c>
      <c r="H15" s="445">
        <v>0.19</v>
      </c>
    </row>
    <row r="16" spans="1:8">
      <c r="B16" s="310" t="s">
        <v>259</v>
      </c>
      <c r="C16" s="565">
        <v>0.3</v>
      </c>
      <c r="D16" s="567">
        <v>0.19</v>
      </c>
      <c r="E16" s="444">
        <v>0.17</v>
      </c>
      <c r="F16" s="445">
        <v>0.36</v>
      </c>
      <c r="G16" s="567">
        <v>0.27</v>
      </c>
      <c r="H16" s="445">
        <v>0.21</v>
      </c>
    </row>
    <row r="17" spans="1:8">
      <c r="B17" s="310" t="s">
        <v>247</v>
      </c>
      <c r="C17" s="565">
        <v>0.3</v>
      </c>
      <c r="D17" s="567">
        <v>0.15</v>
      </c>
      <c r="E17" s="444">
        <v>0.68</v>
      </c>
      <c r="F17" s="445">
        <v>0.83</v>
      </c>
      <c r="G17" s="567">
        <v>0.48</v>
      </c>
      <c r="H17" s="445">
        <v>0.24</v>
      </c>
    </row>
    <row r="18" spans="1:8">
      <c r="B18" s="310" t="s">
        <v>231</v>
      </c>
      <c r="C18" s="565">
        <v>0.2</v>
      </c>
      <c r="D18" s="567">
        <v>0.12</v>
      </c>
      <c r="E18" s="444">
        <v>0.68</v>
      </c>
      <c r="F18" s="445">
        <v>0.8</v>
      </c>
      <c r="G18" s="567">
        <v>0.45</v>
      </c>
      <c r="H18" s="445">
        <v>0.19</v>
      </c>
    </row>
    <row r="19" spans="1:8">
      <c r="B19" s="310" t="s">
        <v>232</v>
      </c>
      <c r="C19" s="565">
        <v>0.2</v>
      </c>
      <c r="D19" s="567">
        <v>0.15</v>
      </c>
      <c r="E19" s="444">
        <v>0.68</v>
      </c>
      <c r="F19" s="445">
        <v>0.83</v>
      </c>
      <c r="G19" s="567">
        <v>0.48</v>
      </c>
      <c r="H19" s="445">
        <v>0.24</v>
      </c>
    </row>
    <row r="20" spans="1:8">
      <c r="B20" s="310" t="s">
        <v>248</v>
      </c>
      <c r="C20" s="565">
        <v>0.2</v>
      </c>
      <c r="D20" s="567">
        <v>0.15</v>
      </c>
      <c r="E20" s="444">
        <v>0.68</v>
      </c>
      <c r="F20" s="445">
        <v>0.83</v>
      </c>
      <c r="G20" s="567">
        <v>0.48</v>
      </c>
      <c r="H20" s="445">
        <v>0.24</v>
      </c>
    </row>
    <row r="21" spans="1:8">
      <c r="B21" s="310" t="s">
        <v>260</v>
      </c>
      <c r="C21" s="565">
        <v>0.2</v>
      </c>
      <c r="D21" s="567">
        <v>0.15</v>
      </c>
      <c r="E21" s="444">
        <v>0.68</v>
      </c>
      <c r="F21" s="445">
        <v>0.83</v>
      </c>
      <c r="G21" s="567">
        <v>0.48</v>
      </c>
      <c r="H21" s="445">
        <v>0.25</v>
      </c>
    </row>
    <row r="22" spans="1:8">
      <c r="B22" s="312" t="s">
        <v>279</v>
      </c>
      <c r="C22" s="568">
        <v>0.1</v>
      </c>
      <c r="D22" s="569">
        <v>0.15</v>
      </c>
      <c r="E22" s="570">
        <v>0.54</v>
      </c>
      <c r="F22" s="571">
        <v>0.69</v>
      </c>
      <c r="G22" s="569">
        <v>0.41</v>
      </c>
      <c r="H22" s="571">
        <v>0.22</v>
      </c>
    </row>
    <row r="23" spans="1:8">
      <c r="B23" s="572" t="s">
        <v>50</v>
      </c>
      <c r="C23" s="573">
        <v>10</v>
      </c>
      <c r="D23" s="574">
        <v>0.16</v>
      </c>
      <c r="E23" s="575">
        <v>0.47</v>
      </c>
      <c r="F23" s="576">
        <v>0.62</v>
      </c>
      <c r="G23" s="574">
        <v>0.36</v>
      </c>
      <c r="H23" s="576">
        <v>0.21</v>
      </c>
    </row>
    <row r="24" spans="1:8">
      <c r="B24" s="210"/>
      <c r="C24" s="211"/>
      <c r="D24" s="211"/>
      <c r="E24" s="211"/>
      <c r="F24" s="211"/>
      <c r="G24" s="211"/>
      <c r="H24" s="211"/>
    </row>
    <row r="25" spans="1:8">
      <c r="A25" s="129" t="s">
        <v>671</v>
      </c>
      <c r="B25" s="211"/>
      <c r="C25" s="211"/>
      <c r="D25" s="211"/>
      <c r="E25" s="211"/>
      <c r="F25" s="211"/>
      <c r="G25" s="211"/>
      <c r="H25" s="211"/>
    </row>
    <row r="26" spans="1:8">
      <c r="B26" s="455"/>
      <c r="C26" s="211"/>
      <c r="D26" s="211"/>
      <c r="E26" s="211"/>
      <c r="F26" s="211"/>
      <c r="G26" s="211"/>
      <c r="H26" s="211"/>
    </row>
    <row r="27" spans="1:8">
      <c r="B27" s="455"/>
      <c r="C27" s="211"/>
      <c r="D27" s="211"/>
      <c r="E27" s="211"/>
      <c r="F27" s="211"/>
      <c r="G27" s="211"/>
      <c r="H27" s="211"/>
    </row>
    <row r="28" spans="1:8">
      <c r="B28" s="455"/>
      <c r="C28" s="211"/>
      <c r="D28" s="211"/>
      <c r="E28" s="211"/>
      <c r="F28" s="211"/>
      <c r="G28" s="211"/>
      <c r="H28" s="211"/>
    </row>
    <row r="29" spans="1:8">
      <c r="B29" s="211"/>
      <c r="C29" s="211"/>
      <c r="D29" s="211"/>
      <c r="E29" s="211"/>
      <c r="F29" s="211"/>
      <c r="G29" s="211"/>
      <c r="H29" s="211"/>
    </row>
    <row r="30" spans="1:8">
      <c r="B30" s="455"/>
      <c r="C30" s="211"/>
      <c r="D30" s="211"/>
      <c r="E30" s="211"/>
      <c r="F30" s="211"/>
      <c r="G30" s="211"/>
      <c r="H30" s="211"/>
    </row>
    <row r="31" spans="1:8">
      <c r="B31" s="455"/>
      <c r="C31" s="211"/>
      <c r="D31" s="211"/>
      <c r="E31" s="211"/>
      <c r="F31" s="211"/>
      <c r="G31" s="211"/>
      <c r="H31" s="211"/>
    </row>
    <row r="32" spans="1:8">
      <c r="B32" s="455"/>
      <c r="C32" s="211"/>
      <c r="D32" s="211"/>
      <c r="E32" s="211"/>
      <c r="F32" s="211"/>
      <c r="G32" s="211"/>
      <c r="H32" s="211"/>
    </row>
  </sheetData>
  <mergeCells count="4">
    <mergeCell ref="G3:H3"/>
    <mergeCell ref="D4:F4"/>
    <mergeCell ref="G4:H4"/>
    <mergeCell ref="D5:F5"/>
  </mergeCells>
  <conditionalFormatting sqref="F16:F23 F6:F13">
    <cfRule type="cellIs" dxfId="3" priority="4" operator="greaterThan">
      <formula>1</formula>
    </cfRule>
  </conditionalFormatting>
  <conditionalFormatting sqref="F23">
    <cfRule type="cellIs" dxfId="2" priority="3" operator="greaterThan">
      <formula>1</formula>
    </cfRule>
  </conditionalFormatting>
  <conditionalFormatting sqref="F15">
    <cfRule type="cellIs" dxfId="1" priority="2" operator="greaterThan">
      <formula>1</formula>
    </cfRule>
  </conditionalFormatting>
  <conditionalFormatting sqref="F14">
    <cfRule type="cellIs" dxfId="0" priority="1" operator="greaterThan">
      <formula>1</formula>
    </cfRule>
  </conditionalFormatting>
  <pageMargins left="0.7" right="0.7" top="0.78740157499999996" bottom="0.78740157499999996" header="0.3" footer="0.3"/>
  <pageSetup paperSize="9" scale="37"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9"/>
  <dimension ref="A1:I47"/>
  <sheetViews>
    <sheetView topLeftCell="A16" zoomScaleNormal="100" workbookViewId="0">
      <selection activeCell="O50" sqref="O50"/>
    </sheetView>
  </sheetViews>
  <sheetFormatPr baseColWidth="10" defaultRowHeight="15"/>
  <cols>
    <col min="1" max="1" width="11.42578125" style="129"/>
    <col min="2" max="2" width="23.140625" style="129" customWidth="1"/>
    <col min="3" max="3" width="10.140625" style="129" customWidth="1"/>
    <col min="4" max="4" width="10.42578125" style="129" customWidth="1"/>
    <col min="5" max="5" width="7.140625" style="129" customWidth="1"/>
    <col min="6" max="6" width="8.140625" style="129" customWidth="1"/>
    <col min="7" max="7" width="15.28515625" style="130" customWidth="1"/>
    <col min="8" max="8" width="11.5703125" style="129" customWidth="1"/>
    <col min="9" max="9" width="11.7109375" style="129" customWidth="1"/>
    <col min="10" max="16384" width="11.42578125" style="129"/>
  </cols>
  <sheetData>
    <row r="1" spans="1:9">
      <c r="A1" s="128" t="s">
        <v>672</v>
      </c>
      <c r="G1" s="129"/>
    </row>
    <row r="2" spans="1:9">
      <c r="A2" s="128"/>
      <c r="G2" s="129"/>
    </row>
    <row r="3" spans="1:9" s="131" customFormat="1" ht="38.25">
      <c r="B3" s="218" t="s">
        <v>673</v>
      </c>
      <c r="C3" s="215" t="s">
        <v>119</v>
      </c>
      <c r="D3" s="215" t="s">
        <v>191</v>
      </c>
      <c r="E3" s="215" t="s">
        <v>192</v>
      </c>
      <c r="F3" s="215" t="s">
        <v>674</v>
      </c>
      <c r="G3" s="215" t="s">
        <v>675</v>
      </c>
      <c r="H3" s="215" t="s">
        <v>676</v>
      </c>
      <c r="I3" s="582" t="s">
        <v>430</v>
      </c>
    </row>
    <row r="4" spans="1:9" s="131" customFormat="1" ht="15.75">
      <c r="B4" s="523"/>
      <c r="C4" s="218"/>
      <c r="D4" s="219" t="s">
        <v>242</v>
      </c>
      <c r="E4" s="220"/>
      <c r="F4" s="220"/>
      <c r="G4" s="221"/>
      <c r="H4" s="219" t="s">
        <v>199</v>
      </c>
      <c r="I4" s="583" t="s">
        <v>244</v>
      </c>
    </row>
    <row r="5" spans="1:9">
      <c r="B5" s="527" t="s">
        <v>677</v>
      </c>
      <c r="C5" s="541"/>
      <c r="D5" s="584">
        <v>1000</v>
      </c>
      <c r="E5" s="585"/>
      <c r="F5" s="585"/>
      <c r="G5" s="320" t="s">
        <v>678</v>
      </c>
      <c r="H5" s="586">
        <v>0.21</v>
      </c>
      <c r="I5" s="579">
        <v>1.8660000000000001</v>
      </c>
    </row>
    <row r="6" spans="1:9">
      <c r="B6" s="246" t="s">
        <v>679</v>
      </c>
      <c r="C6" s="587">
        <v>1970</v>
      </c>
      <c r="D6" s="588">
        <v>278</v>
      </c>
      <c r="E6" s="588" t="s">
        <v>201</v>
      </c>
      <c r="F6" s="588" t="s">
        <v>680</v>
      </c>
      <c r="G6" s="223" t="s">
        <v>128</v>
      </c>
      <c r="H6" s="444">
        <v>0.31</v>
      </c>
      <c r="I6" s="580">
        <v>1.3169999999999999</v>
      </c>
    </row>
    <row r="7" spans="1:9">
      <c r="B7" s="246" t="s">
        <v>681</v>
      </c>
      <c r="C7" s="587">
        <v>1966</v>
      </c>
      <c r="D7" s="588">
        <v>284</v>
      </c>
      <c r="E7" s="588" t="s">
        <v>201</v>
      </c>
      <c r="F7" s="588" t="s">
        <v>680</v>
      </c>
      <c r="G7" s="223" t="s">
        <v>128</v>
      </c>
      <c r="H7" s="444">
        <v>0.31</v>
      </c>
      <c r="I7" s="580">
        <v>1.3169999999999999</v>
      </c>
    </row>
    <row r="8" spans="1:9">
      <c r="B8" s="246" t="s">
        <v>682</v>
      </c>
      <c r="C8" s="587">
        <v>1967</v>
      </c>
      <c r="D8" s="588">
        <v>304</v>
      </c>
      <c r="E8" s="588" t="s">
        <v>201</v>
      </c>
      <c r="F8" s="588"/>
      <c r="G8" s="223" t="s">
        <v>128</v>
      </c>
      <c r="H8" s="444">
        <v>0.33</v>
      </c>
      <c r="I8" s="580">
        <v>1.3149999999999999</v>
      </c>
    </row>
    <row r="9" spans="1:9">
      <c r="B9" s="246" t="s">
        <v>683</v>
      </c>
      <c r="C9" s="587">
        <v>1965</v>
      </c>
      <c r="D9" s="588">
        <v>312</v>
      </c>
      <c r="E9" s="588" t="s">
        <v>201</v>
      </c>
      <c r="F9" s="588"/>
      <c r="G9" s="223" t="s">
        <v>128</v>
      </c>
      <c r="H9" s="444">
        <v>0.33</v>
      </c>
      <c r="I9" s="580">
        <v>1.3149999999999999</v>
      </c>
    </row>
    <row r="10" spans="1:9">
      <c r="B10" s="246" t="s">
        <v>684</v>
      </c>
      <c r="C10" s="587">
        <v>1973</v>
      </c>
      <c r="D10" s="588">
        <v>292</v>
      </c>
      <c r="E10" s="588" t="s">
        <v>201</v>
      </c>
      <c r="F10" s="588" t="s">
        <v>680</v>
      </c>
      <c r="G10" s="223" t="s">
        <v>128</v>
      </c>
      <c r="H10" s="444">
        <v>0.33</v>
      </c>
      <c r="I10" s="580">
        <v>1.238</v>
      </c>
    </row>
    <row r="11" spans="1:9">
      <c r="B11" s="246" t="s">
        <v>685</v>
      </c>
      <c r="C11" s="587">
        <v>1972</v>
      </c>
      <c r="D11" s="588">
        <v>288</v>
      </c>
      <c r="E11" s="588" t="s">
        <v>201</v>
      </c>
      <c r="F11" s="588"/>
      <c r="G11" s="223" t="s">
        <v>128</v>
      </c>
      <c r="H11" s="444">
        <v>0.33</v>
      </c>
      <c r="I11" s="580">
        <v>1.238</v>
      </c>
    </row>
    <row r="12" spans="1:9">
      <c r="B12" s="246" t="s">
        <v>686</v>
      </c>
      <c r="C12" s="587">
        <v>1972</v>
      </c>
      <c r="D12" s="588">
        <v>277</v>
      </c>
      <c r="E12" s="588" t="s">
        <v>201</v>
      </c>
      <c r="F12" s="588"/>
      <c r="G12" s="223" t="s">
        <v>128</v>
      </c>
      <c r="H12" s="444">
        <v>0.33</v>
      </c>
      <c r="I12" s="580">
        <v>1.238</v>
      </c>
    </row>
    <row r="13" spans="1:9">
      <c r="B13" s="246" t="s">
        <v>714</v>
      </c>
      <c r="C13" s="587">
        <v>1971</v>
      </c>
      <c r="D13" s="588">
        <v>299</v>
      </c>
      <c r="E13" s="588" t="s">
        <v>201</v>
      </c>
      <c r="F13" s="588" t="s">
        <v>680</v>
      </c>
      <c r="G13" s="223" t="s">
        <v>128</v>
      </c>
      <c r="H13" s="444">
        <v>0.33</v>
      </c>
      <c r="I13" s="580">
        <v>1.2370000000000001</v>
      </c>
    </row>
    <row r="14" spans="1:9">
      <c r="B14" s="246" t="s">
        <v>715</v>
      </c>
      <c r="C14" s="587">
        <v>1970</v>
      </c>
      <c r="D14" s="588">
        <v>295</v>
      </c>
      <c r="E14" s="588" t="s">
        <v>201</v>
      </c>
      <c r="F14" s="588" t="s">
        <v>680</v>
      </c>
      <c r="G14" s="223" t="s">
        <v>128</v>
      </c>
      <c r="H14" s="444">
        <v>0.33</v>
      </c>
      <c r="I14" s="580">
        <v>1.2370000000000001</v>
      </c>
    </row>
    <row r="15" spans="1:9">
      <c r="B15" s="246" t="s">
        <v>716</v>
      </c>
      <c r="C15" s="587">
        <v>1968</v>
      </c>
      <c r="D15" s="588">
        <v>297</v>
      </c>
      <c r="E15" s="588" t="s">
        <v>201</v>
      </c>
      <c r="F15" s="588"/>
      <c r="G15" s="223" t="s">
        <v>128</v>
      </c>
      <c r="H15" s="444">
        <v>0.33</v>
      </c>
      <c r="I15" s="580">
        <v>1.2370000000000001</v>
      </c>
    </row>
    <row r="16" spans="1:9">
      <c r="B16" s="246" t="s">
        <v>717</v>
      </c>
      <c r="C16" s="587">
        <v>1965</v>
      </c>
      <c r="D16" s="588">
        <v>294</v>
      </c>
      <c r="E16" s="588" t="s">
        <v>201</v>
      </c>
      <c r="F16" s="588"/>
      <c r="G16" s="223" t="s">
        <v>128</v>
      </c>
      <c r="H16" s="444">
        <v>0.33</v>
      </c>
      <c r="I16" s="580">
        <v>1.2370000000000001</v>
      </c>
    </row>
    <row r="17" spans="2:9">
      <c r="B17" s="246" t="s">
        <v>687</v>
      </c>
      <c r="C17" s="587">
        <v>1975</v>
      </c>
      <c r="D17" s="588">
        <v>592</v>
      </c>
      <c r="E17" s="588" t="s">
        <v>201</v>
      </c>
      <c r="F17" s="588"/>
      <c r="G17" s="223" t="s">
        <v>128</v>
      </c>
      <c r="H17" s="444">
        <v>0.35</v>
      </c>
      <c r="I17" s="580">
        <v>1.23</v>
      </c>
    </row>
    <row r="18" spans="2:9">
      <c r="B18" s="246" t="s">
        <v>688</v>
      </c>
      <c r="C18" s="587">
        <v>1974</v>
      </c>
      <c r="D18" s="588">
        <v>592</v>
      </c>
      <c r="E18" s="588" t="s">
        <v>201</v>
      </c>
      <c r="F18" s="588"/>
      <c r="G18" s="223" t="s">
        <v>128</v>
      </c>
      <c r="H18" s="444">
        <v>0.35</v>
      </c>
      <c r="I18" s="580">
        <v>1.23</v>
      </c>
    </row>
    <row r="19" spans="2:9">
      <c r="B19" s="246" t="s">
        <v>689</v>
      </c>
      <c r="C19" s="587">
        <v>1976</v>
      </c>
      <c r="D19" s="588">
        <v>604</v>
      </c>
      <c r="E19" s="588" t="s">
        <v>201</v>
      </c>
      <c r="F19" s="588"/>
      <c r="G19" s="223" t="s">
        <v>128</v>
      </c>
      <c r="H19" s="444">
        <v>0.35</v>
      </c>
      <c r="I19" s="580">
        <v>1.181</v>
      </c>
    </row>
    <row r="20" spans="2:9">
      <c r="B20" s="246" t="s">
        <v>690</v>
      </c>
      <c r="C20" s="587">
        <v>1975</v>
      </c>
      <c r="D20" s="588">
        <v>607</v>
      </c>
      <c r="E20" s="588" t="s">
        <v>201</v>
      </c>
      <c r="F20" s="588"/>
      <c r="G20" s="223" t="s">
        <v>128</v>
      </c>
      <c r="H20" s="444">
        <v>0.35</v>
      </c>
      <c r="I20" s="580">
        <v>1.181</v>
      </c>
    </row>
    <row r="21" spans="2:9">
      <c r="B21" s="246" t="s">
        <v>718</v>
      </c>
      <c r="C21" s="587">
        <v>1974</v>
      </c>
      <c r="D21" s="588">
        <v>653</v>
      </c>
      <c r="E21" s="588" t="s">
        <v>201</v>
      </c>
      <c r="F21" s="588"/>
      <c r="G21" s="223" t="s">
        <v>128</v>
      </c>
      <c r="H21" s="444">
        <v>0.35</v>
      </c>
      <c r="I21" s="580">
        <v>1.181</v>
      </c>
    </row>
    <row r="22" spans="2:9">
      <c r="B22" s="246" t="s">
        <v>719</v>
      </c>
      <c r="C22" s="587">
        <v>1974</v>
      </c>
      <c r="D22" s="588">
        <v>648</v>
      </c>
      <c r="E22" s="588" t="s">
        <v>201</v>
      </c>
      <c r="F22" s="588"/>
      <c r="G22" s="223" t="s">
        <v>128</v>
      </c>
      <c r="H22" s="444">
        <v>0.35</v>
      </c>
      <c r="I22" s="580">
        <v>1.181</v>
      </c>
    </row>
    <row r="23" spans="2:9">
      <c r="B23" s="246" t="s">
        <v>691</v>
      </c>
      <c r="C23" s="587">
        <v>1989</v>
      </c>
      <c r="D23" s="588">
        <v>465</v>
      </c>
      <c r="E23" s="588" t="s">
        <v>236</v>
      </c>
      <c r="F23" s="588" t="s">
        <v>680</v>
      </c>
      <c r="G23" s="223" t="s">
        <v>125</v>
      </c>
      <c r="H23" s="444">
        <v>0.35</v>
      </c>
      <c r="I23" s="580">
        <v>1.169</v>
      </c>
    </row>
    <row r="24" spans="2:9">
      <c r="B24" s="246" t="s">
        <v>692</v>
      </c>
      <c r="C24" s="587">
        <v>1987</v>
      </c>
      <c r="D24" s="588">
        <v>465</v>
      </c>
      <c r="E24" s="588" t="s">
        <v>236</v>
      </c>
      <c r="F24" s="588" t="s">
        <v>680</v>
      </c>
      <c r="G24" s="223" t="s">
        <v>125</v>
      </c>
      <c r="H24" s="444">
        <v>0.35</v>
      </c>
      <c r="I24" s="580">
        <v>1.169</v>
      </c>
    </row>
    <row r="25" spans="2:9">
      <c r="B25" s="246" t="s">
        <v>693</v>
      </c>
      <c r="C25" s="587">
        <v>1985</v>
      </c>
      <c r="D25" s="588">
        <v>465</v>
      </c>
      <c r="E25" s="588" t="s">
        <v>236</v>
      </c>
      <c r="F25" s="588"/>
      <c r="G25" s="223" t="s">
        <v>125</v>
      </c>
      <c r="H25" s="444">
        <v>0.35</v>
      </c>
      <c r="I25" s="580">
        <v>1.169</v>
      </c>
    </row>
    <row r="26" spans="2:9">
      <c r="B26" s="246" t="s">
        <v>694</v>
      </c>
      <c r="C26" s="587">
        <v>1984</v>
      </c>
      <c r="D26" s="588">
        <v>465</v>
      </c>
      <c r="E26" s="588" t="s">
        <v>236</v>
      </c>
      <c r="F26" s="588"/>
      <c r="G26" s="223" t="s">
        <v>125</v>
      </c>
      <c r="H26" s="444">
        <v>0.35</v>
      </c>
      <c r="I26" s="580">
        <v>1.169</v>
      </c>
    </row>
    <row r="27" spans="2:9">
      <c r="B27" s="246" t="s">
        <v>695</v>
      </c>
      <c r="C27" s="587">
        <v>1982</v>
      </c>
      <c r="D27" s="588">
        <v>465</v>
      </c>
      <c r="E27" s="588" t="s">
        <v>236</v>
      </c>
      <c r="F27" s="588"/>
      <c r="G27" s="223" t="s">
        <v>125</v>
      </c>
      <c r="H27" s="444">
        <v>0.35</v>
      </c>
      <c r="I27" s="580">
        <v>1.169</v>
      </c>
    </row>
    <row r="28" spans="2:9">
      <c r="B28" s="246" t="s">
        <v>696</v>
      </c>
      <c r="C28" s="587">
        <v>1981</v>
      </c>
      <c r="D28" s="588">
        <v>465</v>
      </c>
      <c r="E28" s="588" t="s">
        <v>236</v>
      </c>
      <c r="F28" s="588"/>
      <c r="G28" s="223" t="s">
        <v>125</v>
      </c>
      <c r="H28" s="444">
        <v>0.35</v>
      </c>
      <c r="I28" s="580">
        <v>1.169</v>
      </c>
    </row>
    <row r="29" spans="2:9">
      <c r="B29" s="246" t="s">
        <v>697</v>
      </c>
      <c r="C29" s="587">
        <v>1980</v>
      </c>
      <c r="D29" s="588">
        <v>465</v>
      </c>
      <c r="E29" s="588" t="s">
        <v>236</v>
      </c>
      <c r="F29" s="588"/>
      <c r="G29" s="223" t="s">
        <v>125</v>
      </c>
      <c r="H29" s="444">
        <v>0.35</v>
      </c>
      <c r="I29" s="580">
        <v>1.1619999999999999</v>
      </c>
    </row>
    <row r="30" spans="2:9">
      <c r="B30" s="246" t="s">
        <v>698</v>
      </c>
      <c r="C30" s="587">
        <v>1979</v>
      </c>
      <c r="D30" s="588">
        <v>465</v>
      </c>
      <c r="E30" s="588" t="s">
        <v>236</v>
      </c>
      <c r="F30" s="588"/>
      <c r="G30" s="223" t="s">
        <v>125</v>
      </c>
      <c r="H30" s="444">
        <v>0.35</v>
      </c>
      <c r="I30" s="580">
        <v>1.1619999999999999</v>
      </c>
    </row>
    <row r="31" spans="2:9">
      <c r="B31" s="246" t="s">
        <v>699</v>
      </c>
      <c r="C31" s="587">
        <v>1998</v>
      </c>
      <c r="D31" s="588">
        <v>750</v>
      </c>
      <c r="E31" s="588" t="s">
        <v>236</v>
      </c>
      <c r="F31" s="588"/>
      <c r="G31" s="223" t="s">
        <v>125</v>
      </c>
      <c r="H31" s="444">
        <v>0.38</v>
      </c>
      <c r="I31" s="580">
        <v>1.077</v>
      </c>
    </row>
    <row r="32" spans="2:9">
      <c r="B32" s="246" t="s">
        <v>700</v>
      </c>
      <c r="C32" s="587">
        <v>1997</v>
      </c>
      <c r="D32" s="588">
        <v>750</v>
      </c>
      <c r="E32" s="588" t="s">
        <v>236</v>
      </c>
      <c r="F32" s="588"/>
      <c r="G32" s="223" t="s">
        <v>125</v>
      </c>
      <c r="H32" s="444">
        <v>0.38</v>
      </c>
      <c r="I32" s="580">
        <v>1.077</v>
      </c>
    </row>
    <row r="33" spans="1:9">
      <c r="B33" s="246" t="s">
        <v>701</v>
      </c>
      <c r="C33" s="587">
        <v>1985</v>
      </c>
      <c r="D33" s="588">
        <v>352</v>
      </c>
      <c r="E33" s="588" t="s">
        <v>236</v>
      </c>
      <c r="F33" s="588" t="s">
        <v>680</v>
      </c>
      <c r="G33" s="223" t="s">
        <v>481</v>
      </c>
      <c r="H33" s="444">
        <v>0.34</v>
      </c>
      <c r="I33" s="580">
        <v>1.036</v>
      </c>
    </row>
    <row r="34" spans="1:9">
      <c r="B34" s="246" t="s">
        <v>702</v>
      </c>
      <c r="C34" s="587">
        <v>1996</v>
      </c>
      <c r="D34" s="588">
        <v>450</v>
      </c>
      <c r="E34" s="588" t="s">
        <v>236</v>
      </c>
      <c r="F34" s="588"/>
      <c r="G34" s="223" t="s">
        <v>703</v>
      </c>
      <c r="H34" s="444">
        <v>0.36</v>
      </c>
      <c r="I34" s="580">
        <v>1.0329999999999999</v>
      </c>
    </row>
    <row r="35" spans="1:9">
      <c r="B35" s="246" t="s">
        <v>704</v>
      </c>
      <c r="C35" s="587">
        <v>1996</v>
      </c>
      <c r="D35" s="588">
        <v>450</v>
      </c>
      <c r="E35" s="588" t="s">
        <v>236</v>
      </c>
      <c r="F35" s="588"/>
      <c r="G35" s="223" t="s">
        <v>703</v>
      </c>
      <c r="H35" s="444">
        <v>0.36</v>
      </c>
      <c r="I35" s="580">
        <v>1.0329999999999999</v>
      </c>
    </row>
    <row r="36" spans="1:9">
      <c r="B36" s="246" t="s">
        <v>705</v>
      </c>
      <c r="C36" s="587">
        <v>2013</v>
      </c>
      <c r="D36" s="588">
        <v>640</v>
      </c>
      <c r="E36" s="588" t="s">
        <v>236</v>
      </c>
      <c r="F36" s="588"/>
      <c r="G36" s="223" t="s">
        <v>125</v>
      </c>
      <c r="H36" s="444">
        <v>0.4</v>
      </c>
      <c r="I36" s="580">
        <v>1.01</v>
      </c>
    </row>
    <row r="37" spans="1:9">
      <c r="B37" s="246" t="s">
        <v>706</v>
      </c>
      <c r="C37" s="587">
        <v>2000</v>
      </c>
      <c r="D37" s="588">
        <v>857</v>
      </c>
      <c r="E37" s="588" t="s">
        <v>236</v>
      </c>
      <c r="F37" s="588"/>
      <c r="G37" s="223" t="s">
        <v>125</v>
      </c>
      <c r="H37" s="444">
        <v>0.4</v>
      </c>
      <c r="I37" s="580">
        <v>1.01</v>
      </c>
    </row>
    <row r="38" spans="1:9">
      <c r="B38" s="246" t="s">
        <v>720</v>
      </c>
      <c r="C38" s="587">
        <v>2002</v>
      </c>
      <c r="D38" s="588">
        <v>944</v>
      </c>
      <c r="E38" s="588" t="s">
        <v>201</v>
      </c>
      <c r="F38" s="588"/>
      <c r="G38" s="223" t="s">
        <v>128</v>
      </c>
      <c r="H38" s="444">
        <v>0.42</v>
      </c>
      <c r="I38" s="580">
        <v>0.97599999999999998</v>
      </c>
    </row>
    <row r="39" spans="1:9">
      <c r="B39" s="246" t="s">
        <v>707</v>
      </c>
      <c r="C39" s="587">
        <v>2012</v>
      </c>
      <c r="D39" s="584">
        <v>1050</v>
      </c>
      <c r="E39" s="588" t="s">
        <v>201</v>
      </c>
      <c r="F39" s="588"/>
      <c r="G39" s="223" t="s">
        <v>128</v>
      </c>
      <c r="H39" s="444">
        <v>0.42</v>
      </c>
      <c r="I39" s="580">
        <v>0.97599999999999998</v>
      </c>
    </row>
    <row r="40" spans="1:9">
      <c r="B40" s="246" t="s">
        <v>708</v>
      </c>
      <c r="C40" s="587">
        <v>2012</v>
      </c>
      <c r="D40" s="584">
        <v>1050</v>
      </c>
      <c r="E40" s="588" t="s">
        <v>201</v>
      </c>
      <c r="F40" s="588"/>
      <c r="G40" s="223" t="s">
        <v>128</v>
      </c>
      <c r="H40" s="444">
        <v>0.42</v>
      </c>
      <c r="I40" s="580">
        <v>0.97599999999999998</v>
      </c>
    </row>
    <row r="41" spans="1:9">
      <c r="B41" s="246" t="s">
        <v>709</v>
      </c>
      <c r="C41" s="587">
        <v>2000</v>
      </c>
      <c r="D41" s="588">
        <v>875</v>
      </c>
      <c r="E41" s="588" t="s">
        <v>236</v>
      </c>
      <c r="F41" s="588"/>
      <c r="G41" s="223" t="s">
        <v>125</v>
      </c>
      <c r="H41" s="444">
        <v>0.41</v>
      </c>
      <c r="I41" s="580">
        <v>0.92300000000000004</v>
      </c>
    </row>
    <row r="42" spans="1:9">
      <c r="B42" s="249" t="s">
        <v>710</v>
      </c>
      <c r="C42" s="589">
        <v>1999</v>
      </c>
      <c r="D42" s="590">
        <v>875</v>
      </c>
      <c r="E42" s="590" t="s">
        <v>236</v>
      </c>
      <c r="F42" s="590"/>
      <c r="G42" s="591" t="s">
        <v>139</v>
      </c>
      <c r="H42" s="570">
        <v>0.41</v>
      </c>
      <c r="I42" s="581">
        <v>0.92300000000000004</v>
      </c>
    </row>
    <row r="43" spans="1:9">
      <c r="B43" s="592" t="s">
        <v>711</v>
      </c>
      <c r="C43" s="593"/>
      <c r="D43" s="593"/>
      <c r="E43" s="593"/>
      <c r="F43" s="593"/>
      <c r="G43" s="594"/>
      <c r="H43" s="593"/>
      <c r="I43" s="545"/>
    </row>
    <row r="44" spans="1:9">
      <c r="B44" s="595" t="s">
        <v>712</v>
      </c>
      <c r="C44" s="250"/>
      <c r="D44" s="250"/>
      <c r="E44" s="250"/>
      <c r="F44" s="250"/>
      <c r="G44" s="596"/>
      <c r="H44" s="250"/>
      <c r="I44" s="251"/>
    </row>
    <row r="46" spans="1:9">
      <c r="A46" s="129" t="s">
        <v>713</v>
      </c>
    </row>
    <row r="47" spans="1:9">
      <c r="A47" s="129" t="s">
        <v>545</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2"/>
  <dimension ref="A1:E60"/>
  <sheetViews>
    <sheetView workbookViewId="0">
      <selection activeCell="G22" sqref="G22"/>
    </sheetView>
  </sheetViews>
  <sheetFormatPr baseColWidth="10" defaultColWidth="11.5703125" defaultRowHeight="12.75"/>
  <cols>
    <col min="1" max="1" width="11.5703125" style="327"/>
    <col min="2" max="2" width="10.7109375" style="326" customWidth="1"/>
    <col min="3" max="5" width="19.28515625" style="327" customWidth="1"/>
    <col min="6" max="16384" width="11.5703125" style="327"/>
  </cols>
  <sheetData>
    <row r="1" spans="1:5" ht="15">
      <c r="A1" s="1286" t="s">
        <v>823</v>
      </c>
      <c r="B1" s="1287"/>
      <c r="C1" s="49"/>
      <c r="D1" s="49"/>
      <c r="E1" s="49"/>
    </row>
    <row r="2" spans="1:5">
      <c r="A2" s="49"/>
      <c r="B2" s="1287"/>
      <c r="C2" s="49"/>
      <c r="D2" s="49"/>
      <c r="E2" s="49"/>
    </row>
    <row r="3" spans="1:5" ht="25.5">
      <c r="A3" s="49"/>
      <c r="B3" s="1316"/>
      <c r="C3" s="1317" t="s">
        <v>818</v>
      </c>
      <c r="D3" s="1317" t="s">
        <v>821</v>
      </c>
      <c r="E3" s="1318" t="s">
        <v>822</v>
      </c>
    </row>
    <row r="4" spans="1:5">
      <c r="A4" s="49"/>
      <c r="B4" s="1289">
        <v>1960</v>
      </c>
      <c r="C4" s="1319">
        <v>32.69</v>
      </c>
      <c r="D4" s="1320">
        <v>32.030900000000003</v>
      </c>
      <c r="E4" s="1321">
        <f>C4+D4</f>
        <v>64.7209</v>
      </c>
    </row>
    <row r="5" spans="1:5">
      <c r="A5" s="49"/>
      <c r="B5" s="1289">
        <f>B4+1</f>
        <v>1961</v>
      </c>
      <c r="C5" s="1319">
        <v>34.755000000000003</v>
      </c>
      <c r="D5" s="1320">
        <v>34.072000000000003</v>
      </c>
      <c r="E5" s="1321">
        <f t="shared" ref="E5:E39" si="0">C5+D5</f>
        <v>68.826999999999998</v>
      </c>
    </row>
    <row r="6" spans="1:5">
      <c r="A6" s="49"/>
      <c r="B6" s="1289">
        <f t="shared" ref="B6:B60" si="1">B5+1</f>
        <v>1962</v>
      </c>
      <c r="C6" s="1319">
        <v>38.119</v>
      </c>
      <c r="D6" s="1320">
        <v>36.481900000000003</v>
      </c>
      <c r="E6" s="1321">
        <f t="shared" si="0"/>
        <v>74.600899999999996</v>
      </c>
    </row>
    <row r="7" spans="1:5">
      <c r="A7" s="49"/>
      <c r="B7" s="1289">
        <f t="shared" si="1"/>
        <v>1963</v>
      </c>
      <c r="C7" s="1319">
        <v>42.110999999999997</v>
      </c>
      <c r="D7" s="1320">
        <v>38.739599999999996</v>
      </c>
      <c r="E7" s="1321">
        <f t="shared" si="0"/>
        <v>80.850599999999986</v>
      </c>
    </row>
    <row r="8" spans="1:5">
      <c r="A8" s="49"/>
      <c r="B8" s="1289">
        <f t="shared" si="1"/>
        <v>1964</v>
      </c>
      <c r="C8" s="1319">
        <v>46.936999999999998</v>
      </c>
      <c r="D8" s="1320">
        <v>42.3489</v>
      </c>
      <c r="E8" s="1321">
        <f t="shared" si="0"/>
        <v>89.285899999999998</v>
      </c>
    </row>
    <row r="9" spans="1:5">
      <c r="A9" s="49"/>
      <c r="B9" s="1289">
        <f t="shared" si="1"/>
        <v>1965</v>
      </c>
      <c r="C9" s="1319">
        <v>46.698999999999998</v>
      </c>
      <c r="D9" s="1320">
        <v>44.206800000000001</v>
      </c>
      <c r="E9" s="1321">
        <f t="shared" si="0"/>
        <v>90.905799999999999</v>
      </c>
    </row>
    <row r="10" spans="1:5">
      <c r="A10" s="49"/>
      <c r="B10" s="1289">
        <f t="shared" si="1"/>
        <v>1966</v>
      </c>
      <c r="C10" s="1319">
        <v>47.536000000000001</v>
      </c>
      <c r="D10" s="1320">
        <v>46.979199999999999</v>
      </c>
      <c r="E10" s="1321">
        <f t="shared" si="0"/>
        <v>94.515199999999993</v>
      </c>
    </row>
    <row r="11" spans="1:5">
      <c r="A11" s="49"/>
      <c r="B11" s="1289">
        <f t="shared" si="1"/>
        <v>1967</v>
      </c>
      <c r="C11" s="1319">
        <v>49.296999999999997</v>
      </c>
      <c r="D11" s="1320">
        <v>50.055299999999995</v>
      </c>
      <c r="E11" s="1321">
        <f t="shared" si="0"/>
        <v>99.352299999999985</v>
      </c>
    </row>
    <row r="12" spans="1:5">
      <c r="A12" s="49"/>
      <c r="B12" s="1289">
        <f t="shared" si="1"/>
        <v>1968</v>
      </c>
      <c r="C12" s="1319">
        <v>55.308999999999997</v>
      </c>
      <c r="D12" s="1320">
        <v>53.387099999999997</v>
      </c>
      <c r="E12" s="1321">
        <f t="shared" si="0"/>
        <v>108.6961</v>
      </c>
    </row>
    <row r="13" spans="1:5">
      <c r="A13" s="49"/>
      <c r="B13" s="1289">
        <f t="shared" si="1"/>
        <v>1969</v>
      </c>
      <c r="C13" s="1319">
        <v>59.753999999999998</v>
      </c>
      <c r="D13" s="1320">
        <v>55.2791</v>
      </c>
      <c r="E13" s="1321">
        <f t="shared" si="0"/>
        <v>115.03309999999999</v>
      </c>
    </row>
    <row r="14" spans="1:5">
      <c r="A14" s="49"/>
      <c r="B14" s="1289">
        <f t="shared" si="1"/>
        <v>1970</v>
      </c>
      <c r="C14" s="1319">
        <v>61.476999999999997</v>
      </c>
      <c r="D14" s="1320">
        <v>57.505000000000003</v>
      </c>
      <c r="E14" s="1321">
        <f t="shared" si="0"/>
        <v>118.982</v>
      </c>
    </row>
    <row r="15" spans="1:5">
      <c r="A15" s="49"/>
      <c r="B15" s="1289">
        <f t="shared" si="1"/>
        <v>1971</v>
      </c>
      <c r="C15" s="1319">
        <v>63.206000000000003</v>
      </c>
      <c r="D15" s="1320">
        <v>58.775400000000005</v>
      </c>
      <c r="E15" s="1321">
        <f t="shared" si="0"/>
        <v>121.98140000000001</v>
      </c>
    </row>
    <row r="16" spans="1:5">
      <c r="A16" s="49"/>
      <c r="B16" s="1289">
        <f t="shared" si="1"/>
        <v>1972</v>
      </c>
      <c r="C16" s="1319">
        <v>68.858999999999995</v>
      </c>
      <c r="D16" s="1320">
        <v>60.724200000000003</v>
      </c>
      <c r="E16" s="1321">
        <f t="shared" si="0"/>
        <v>129.58320000000001</v>
      </c>
    </row>
    <row r="17" spans="1:5">
      <c r="A17" s="49"/>
      <c r="B17" s="1289">
        <f t="shared" si="1"/>
        <v>1973</v>
      </c>
      <c r="C17" s="1319">
        <v>77.182000000000002</v>
      </c>
      <c r="D17" s="1320">
        <v>64.577799999999996</v>
      </c>
      <c r="E17" s="1321">
        <f t="shared" si="0"/>
        <v>141.75979999999998</v>
      </c>
    </row>
    <row r="18" spans="1:5">
      <c r="A18" s="49"/>
      <c r="B18" s="1289">
        <f t="shared" si="1"/>
        <v>1974</v>
      </c>
      <c r="C18" s="1319">
        <v>83.572000000000003</v>
      </c>
      <c r="D18" s="1320">
        <v>66.08489999999999</v>
      </c>
      <c r="E18" s="1321">
        <f t="shared" si="0"/>
        <v>149.65690000000001</v>
      </c>
    </row>
    <row r="19" spans="1:5">
      <c r="A19" s="49"/>
      <c r="B19" s="1289">
        <f t="shared" si="1"/>
        <v>1975</v>
      </c>
      <c r="C19" s="1319">
        <v>85.941999999999993</v>
      </c>
      <c r="D19" s="1320">
        <v>70.790999999999997</v>
      </c>
      <c r="E19" s="1321">
        <f t="shared" si="0"/>
        <v>156.733</v>
      </c>
    </row>
    <row r="20" spans="1:5">
      <c r="A20" s="49"/>
      <c r="B20" s="1289">
        <f t="shared" si="1"/>
        <v>1976</v>
      </c>
      <c r="C20" s="1319">
        <v>97.468000000000004</v>
      </c>
      <c r="D20" s="1320">
        <v>73.850999999999999</v>
      </c>
      <c r="E20" s="1321">
        <f t="shared" si="0"/>
        <v>171.31900000000002</v>
      </c>
    </row>
    <row r="21" spans="1:5">
      <c r="A21" s="49"/>
      <c r="B21" s="1289">
        <f t="shared" si="1"/>
        <v>1977</v>
      </c>
      <c r="C21" s="1319">
        <v>88.998999999999995</v>
      </c>
      <c r="D21" s="1320">
        <v>77.472899999999996</v>
      </c>
      <c r="E21" s="1321">
        <f t="shared" si="0"/>
        <v>166.47190000000001</v>
      </c>
    </row>
    <row r="22" spans="1:5">
      <c r="A22" s="49"/>
      <c r="B22" s="1289">
        <f t="shared" si="1"/>
        <v>1978</v>
      </c>
      <c r="C22" s="1319">
        <v>90.292000000000002</v>
      </c>
      <c r="D22" s="1320">
        <v>78.896500000000003</v>
      </c>
      <c r="E22" s="1321">
        <f t="shared" si="0"/>
        <v>169.1885</v>
      </c>
    </row>
    <row r="23" spans="1:5">
      <c r="A23" s="49"/>
      <c r="B23" s="1289">
        <f t="shared" si="1"/>
        <v>1979</v>
      </c>
      <c r="C23" s="1319">
        <v>93.382999999999996</v>
      </c>
      <c r="D23" s="1320">
        <v>77.641899999999993</v>
      </c>
      <c r="E23" s="1321">
        <f t="shared" si="0"/>
        <v>171.0249</v>
      </c>
    </row>
    <row r="24" spans="1:5">
      <c r="A24" s="49"/>
      <c r="B24" s="1289">
        <f t="shared" si="1"/>
        <v>1980</v>
      </c>
      <c r="C24" s="1319">
        <v>94.935000000000002</v>
      </c>
      <c r="D24" s="1320">
        <v>77.753</v>
      </c>
      <c r="E24" s="1321">
        <f t="shared" si="0"/>
        <v>172.68799999999999</v>
      </c>
    </row>
    <row r="25" spans="1:5">
      <c r="A25" s="49"/>
      <c r="B25" s="1289">
        <f t="shared" si="1"/>
        <v>1981</v>
      </c>
      <c r="C25" s="1319">
        <v>97.575000000000003</v>
      </c>
      <c r="D25" s="1320">
        <v>80.433000000000007</v>
      </c>
      <c r="E25" s="1321">
        <f t="shared" si="0"/>
        <v>178.00800000000001</v>
      </c>
    </row>
    <row r="26" spans="1:5">
      <c r="A26" s="49"/>
      <c r="B26" s="1289">
        <f t="shared" si="1"/>
        <v>1982</v>
      </c>
      <c r="C26" s="1319">
        <v>93.960999999999999</v>
      </c>
      <c r="D26" s="1320">
        <v>84.34</v>
      </c>
      <c r="E26" s="1321">
        <f t="shared" si="0"/>
        <v>178.30099999999999</v>
      </c>
    </row>
    <row r="27" spans="1:5">
      <c r="A27" s="49"/>
      <c r="B27" s="1289">
        <f t="shared" si="1"/>
        <v>1983</v>
      </c>
      <c r="C27" s="1319">
        <v>94.885999999999996</v>
      </c>
      <c r="D27" s="1320">
        <v>85.326999999999998</v>
      </c>
      <c r="E27" s="1321">
        <f t="shared" si="0"/>
        <v>180.21299999999999</v>
      </c>
    </row>
    <row r="28" spans="1:5">
      <c r="A28" s="49"/>
      <c r="B28" s="1289">
        <f t="shared" si="1"/>
        <v>1984</v>
      </c>
      <c r="C28" s="1319">
        <v>94.835999999999999</v>
      </c>
      <c r="D28" s="1320">
        <v>91.391000000000005</v>
      </c>
      <c r="E28" s="1321">
        <f t="shared" si="0"/>
        <v>186.227</v>
      </c>
    </row>
    <row r="29" spans="1:5">
      <c r="A29" s="49"/>
      <c r="B29" s="1289">
        <f t="shared" si="1"/>
        <v>1985</v>
      </c>
      <c r="C29" s="1319">
        <v>88.951999999999998</v>
      </c>
      <c r="D29" s="1320">
        <v>94.180999999999997</v>
      </c>
      <c r="E29" s="1321">
        <f t="shared" si="0"/>
        <v>183.13299999999998</v>
      </c>
    </row>
    <row r="30" spans="1:5">
      <c r="A30" s="49"/>
      <c r="B30" s="1289">
        <f t="shared" si="1"/>
        <v>1986</v>
      </c>
      <c r="C30" s="1319">
        <v>83.213999999999999</v>
      </c>
      <c r="D30" s="1320">
        <v>96.480999999999995</v>
      </c>
      <c r="E30" s="1321">
        <f t="shared" si="0"/>
        <v>179.69499999999999</v>
      </c>
    </row>
    <row r="31" spans="1:5">
      <c r="A31" s="49"/>
      <c r="B31" s="1289">
        <f t="shared" si="1"/>
        <v>1987</v>
      </c>
      <c r="C31" s="1319">
        <v>77.813000000000002</v>
      </c>
      <c r="D31" s="1320">
        <v>94.843999999999994</v>
      </c>
      <c r="E31" s="1321">
        <f t="shared" si="0"/>
        <v>172.65699999999998</v>
      </c>
    </row>
    <row r="32" spans="1:5">
      <c r="A32" s="49"/>
      <c r="B32" s="1289">
        <f t="shared" si="1"/>
        <v>1988</v>
      </c>
      <c r="C32" s="1319">
        <v>80.129000000000005</v>
      </c>
      <c r="D32" s="1320">
        <v>100.553</v>
      </c>
      <c r="E32" s="1321">
        <f t="shared" si="0"/>
        <v>180.68200000000002</v>
      </c>
    </row>
    <row r="33" spans="1:5">
      <c r="A33" s="49"/>
      <c r="B33" s="1289">
        <f t="shared" si="1"/>
        <v>1989</v>
      </c>
      <c r="C33" s="1319">
        <v>82.843000000000004</v>
      </c>
      <c r="D33" s="1320">
        <v>97.55</v>
      </c>
      <c r="E33" s="1321">
        <f t="shared" si="0"/>
        <v>180.393</v>
      </c>
    </row>
    <row r="34" spans="1:5">
      <c r="A34" s="49"/>
      <c r="B34" s="1289">
        <f t="shared" si="1"/>
        <v>1990</v>
      </c>
      <c r="C34" s="1319">
        <v>82.59</v>
      </c>
      <c r="D34" s="1320">
        <v>88.272000000000006</v>
      </c>
      <c r="E34" s="1321">
        <f t="shared" si="0"/>
        <v>170.86200000000002</v>
      </c>
    </row>
    <row r="35" spans="1:5">
      <c r="A35" s="49"/>
      <c r="B35" s="1289">
        <f t="shared" si="1"/>
        <v>1991</v>
      </c>
      <c r="C35" s="1319">
        <v>83.986999999999995</v>
      </c>
      <c r="D35" s="1320">
        <v>74.376000000000005</v>
      </c>
      <c r="E35" s="1321">
        <f t="shared" si="0"/>
        <v>158.363</v>
      </c>
    </row>
    <row r="36" spans="1:5">
      <c r="A36" s="49"/>
      <c r="B36" s="1289">
        <f t="shared" si="1"/>
        <v>1992</v>
      </c>
      <c r="C36" s="1319">
        <v>86.311000000000007</v>
      </c>
      <c r="D36" s="1320">
        <v>68.213999999999999</v>
      </c>
      <c r="E36" s="1321">
        <f t="shared" si="0"/>
        <v>154.52500000000001</v>
      </c>
    </row>
    <row r="37" spans="1:5">
      <c r="A37" s="49"/>
      <c r="B37" s="1289">
        <f t="shared" si="1"/>
        <v>1993</v>
      </c>
      <c r="C37" s="1319">
        <v>81.340999999999994</v>
      </c>
      <c r="D37" s="1320">
        <v>66.14</v>
      </c>
      <c r="E37" s="1321">
        <f t="shared" si="0"/>
        <v>147.48099999999999</v>
      </c>
    </row>
    <row r="38" spans="1:5">
      <c r="A38" s="49"/>
      <c r="B38" s="1289">
        <f t="shared" si="1"/>
        <v>1994</v>
      </c>
      <c r="C38" s="1319">
        <v>83.019000000000005</v>
      </c>
      <c r="D38" s="1320">
        <v>63.085000000000001</v>
      </c>
      <c r="E38" s="1321">
        <f t="shared" si="0"/>
        <v>146.10400000000001</v>
      </c>
    </row>
    <row r="39" spans="1:5">
      <c r="A39" s="49"/>
      <c r="B39" s="1289">
        <f t="shared" si="1"/>
        <v>1995</v>
      </c>
      <c r="C39" s="1319">
        <v>83.337999999999994</v>
      </c>
      <c r="D39" s="1320">
        <v>59.264000000000003</v>
      </c>
      <c r="E39" s="1321">
        <f t="shared" si="0"/>
        <v>142.602</v>
      </c>
    </row>
    <row r="40" spans="1:5">
      <c r="A40" s="49"/>
      <c r="B40" s="1289">
        <f t="shared" si="1"/>
        <v>1996</v>
      </c>
      <c r="C40" s="1322"/>
      <c r="D40" s="1323"/>
      <c r="E40" s="1321">
        <v>144.30000000000001</v>
      </c>
    </row>
    <row r="41" spans="1:5">
      <c r="A41" s="49"/>
      <c r="B41" s="1289">
        <f t="shared" si="1"/>
        <v>1997</v>
      </c>
      <c r="C41" s="1322"/>
      <c r="D41" s="1323"/>
      <c r="E41" s="1321">
        <v>141.69999999999999</v>
      </c>
    </row>
    <row r="42" spans="1:5">
      <c r="A42" s="49"/>
      <c r="B42" s="1289">
        <f t="shared" si="1"/>
        <v>1998</v>
      </c>
      <c r="C42" s="1322"/>
      <c r="D42" s="1323"/>
      <c r="E42" s="1321">
        <v>139.4</v>
      </c>
    </row>
    <row r="43" spans="1:5">
      <c r="A43" s="49"/>
      <c r="B43" s="1289">
        <f t="shared" si="1"/>
        <v>1999</v>
      </c>
      <c r="C43" s="1322"/>
      <c r="D43" s="1323"/>
      <c r="E43" s="1321">
        <v>136</v>
      </c>
    </row>
    <row r="44" spans="1:5">
      <c r="A44" s="49"/>
      <c r="B44" s="1289">
        <f t="shared" si="1"/>
        <v>2000</v>
      </c>
      <c r="C44" s="1322"/>
      <c r="D44" s="1323"/>
      <c r="E44" s="1321">
        <v>148.30000000000001</v>
      </c>
    </row>
    <row r="45" spans="1:5">
      <c r="A45" s="49"/>
      <c r="B45" s="1289">
        <f t="shared" si="1"/>
        <v>2001</v>
      </c>
      <c r="C45" s="1322"/>
      <c r="D45" s="1323"/>
      <c r="E45" s="1321">
        <v>154.80000000000001</v>
      </c>
    </row>
    <row r="46" spans="1:5">
      <c r="A46" s="49"/>
      <c r="B46" s="1289">
        <f t="shared" si="1"/>
        <v>2002</v>
      </c>
      <c r="C46" s="1322"/>
      <c r="D46" s="1323"/>
      <c r="E46" s="1321">
        <v>158</v>
      </c>
    </row>
    <row r="47" spans="1:5">
      <c r="A47" s="49"/>
      <c r="B47" s="1289">
        <f t="shared" si="1"/>
        <v>2003</v>
      </c>
      <c r="C47" s="1322"/>
      <c r="D47" s="1323"/>
      <c r="E47" s="1321">
        <v>158.19999999999999</v>
      </c>
    </row>
    <row r="48" spans="1:5">
      <c r="A48" s="49"/>
      <c r="B48" s="1289">
        <f t="shared" si="1"/>
        <v>2004</v>
      </c>
      <c r="C48" s="1322"/>
      <c r="D48" s="1323"/>
      <c r="E48" s="1321">
        <v>158</v>
      </c>
    </row>
    <row r="49" spans="1:5">
      <c r="A49" s="49"/>
      <c r="B49" s="1289">
        <f t="shared" si="1"/>
        <v>2005</v>
      </c>
      <c r="C49" s="1322"/>
      <c r="D49" s="1323"/>
      <c r="E49" s="1321">
        <v>154.1</v>
      </c>
    </row>
    <row r="50" spans="1:5">
      <c r="A50" s="49"/>
      <c r="B50" s="1289">
        <f t="shared" si="1"/>
        <v>2006</v>
      </c>
      <c r="C50" s="1322"/>
      <c r="D50" s="1323"/>
      <c r="E50" s="1321">
        <v>151.1</v>
      </c>
    </row>
    <row r="51" spans="1:5">
      <c r="A51" s="49"/>
      <c r="B51" s="1289">
        <f t="shared" si="1"/>
        <v>2007</v>
      </c>
      <c r="C51" s="1322"/>
      <c r="D51" s="1323"/>
      <c r="E51" s="1321">
        <v>155.1</v>
      </c>
    </row>
    <row r="52" spans="1:5">
      <c r="A52" s="49"/>
      <c r="B52" s="1289">
        <f t="shared" si="1"/>
        <v>2008</v>
      </c>
      <c r="C52" s="1322"/>
      <c r="D52" s="1323"/>
      <c r="E52" s="1321">
        <v>150.6</v>
      </c>
    </row>
    <row r="53" spans="1:5">
      <c r="A53" s="49"/>
      <c r="B53" s="1289">
        <f t="shared" si="1"/>
        <v>2009</v>
      </c>
      <c r="C53" s="1322"/>
      <c r="D53" s="1323"/>
      <c r="E53" s="1321">
        <v>145.6</v>
      </c>
    </row>
    <row r="54" spans="1:5">
      <c r="A54" s="49"/>
      <c r="B54" s="1289">
        <f t="shared" si="1"/>
        <v>2010</v>
      </c>
      <c r="C54" s="1322"/>
      <c r="D54" s="1323"/>
      <c r="E54" s="1321">
        <v>145.9</v>
      </c>
    </row>
    <row r="55" spans="1:5">
      <c r="A55" s="49"/>
      <c r="B55" s="1289">
        <f t="shared" si="1"/>
        <v>2011</v>
      </c>
      <c r="C55" s="1322"/>
      <c r="D55" s="1323"/>
      <c r="E55" s="1321">
        <v>150.1</v>
      </c>
    </row>
    <row r="56" spans="1:5">
      <c r="A56" s="49"/>
      <c r="B56" s="1289">
        <f t="shared" si="1"/>
        <v>2012</v>
      </c>
      <c r="C56" s="1322"/>
      <c r="D56" s="1323"/>
      <c r="E56" s="1321">
        <v>160.69999999999999</v>
      </c>
    </row>
    <row r="57" spans="1:5">
      <c r="A57" s="49"/>
      <c r="B57" s="1289">
        <f t="shared" si="1"/>
        <v>2013</v>
      </c>
      <c r="C57" s="1322"/>
      <c r="D57" s="1323"/>
      <c r="E57" s="1321">
        <v>160.9</v>
      </c>
    </row>
    <row r="58" spans="1:5">
      <c r="A58" s="49"/>
      <c r="B58" s="1289">
        <f t="shared" si="1"/>
        <v>2014</v>
      </c>
      <c r="C58" s="1322"/>
      <c r="D58" s="1323"/>
      <c r="E58" s="1321">
        <v>155.80000000000001</v>
      </c>
    </row>
    <row r="59" spans="1:5">
      <c r="A59" s="49"/>
      <c r="B59" s="1289">
        <f t="shared" si="1"/>
        <v>2015</v>
      </c>
      <c r="C59" s="1322"/>
      <c r="D59" s="1323"/>
      <c r="E59" s="1321">
        <v>154.5</v>
      </c>
    </row>
    <row r="60" spans="1:5">
      <c r="A60" s="49"/>
      <c r="B60" s="1302">
        <f t="shared" si="1"/>
        <v>2016</v>
      </c>
      <c r="C60" s="1324"/>
      <c r="D60" s="1325"/>
      <c r="E60" s="1326">
        <v>150</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3"/>
  <dimension ref="A1:E64"/>
  <sheetViews>
    <sheetView zoomScaleNormal="100" workbookViewId="0">
      <selection activeCell="G22" sqref="G22"/>
    </sheetView>
  </sheetViews>
  <sheetFormatPr baseColWidth="10" defaultColWidth="11.5703125" defaultRowHeight="12.75"/>
  <cols>
    <col min="1" max="2" width="11.5703125" style="1327"/>
    <col min="3" max="5" width="22.28515625" style="1327" customWidth="1"/>
    <col min="6" max="6" width="25.7109375" style="1327" customWidth="1"/>
    <col min="7" max="16384" width="11.5703125" style="1327"/>
  </cols>
  <sheetData>
    <row r="1" spans="1:5" ht="15">
      <c r="A1" s="1340" t="s">
        <v>824</v>
      </c>
      <c r="B1" s="1328"/>
      <c r="C1" s="1328"/>
      <c r="D1" s="1328"/>
      <c r="E1" s="1328"/>
    </row>
    <row r="2" spans="1:5">
      <c r="A2" s="1328"/>
      <c r="B2" s="1328"/>
      <c r="C2" s="1328"/>
      <c r="D2" s="1328"/>
      <c r="E2" s="1328"/>
    </row>
    <row r="3" spans="1:5" ht="51">
      <c r="A3" s="1328"/>
      <c r="B3" s="1329"/>
      <c r="C3" s="1330" t="s">
        <v>825</v>
      </c>
      <c r="D3" s="1330" t="s">
        <v>826</v>
      </c>
      <c r="E3" s="1331" t="s">
        <v>827</v>
      </c>
    </row>
    <row r="4" spans="1:5">
      <c r="A4" s="1328"/>
      <c r="B4" s="1338">
        <v>1955</v>
      </c>
      <c r="C4" s="1332">
        <v>0</v>
      </c>
      <c r="D4" s="1333">
        <v>0</v>
      </c>
      <c r="E4" s="1334">
        <v>0</v>
      </c>
    </row>
    <row r="5" spans="1:5">
      <c r="A5" s="1328"/>
      <c r="B5" s="1338">
        <v>1956</v>
      </c>
      <c r="C5" s="1332">
        <v>0</v>
      </c>
      <c r="D5" s="1333">
        <v>0</v>
      </c>
      <c r="E5" s="1334">
        <v>0</v>
      </c>
    </row>
    <row r="6" spans="1:5">
      <c r="A6" s="1328"/>
      <c r="B6" s="1338">
        <v>1957</v>
      </c>
      <c r="C6" s="1332">
        <v>0</v>
      </c>
      <c r="D6" s="1333">
        <v>0</v>
      </c>
      <c r="E6" s="1334">
        <v>0</v>
      </c>
    </row>
    <row r="7" spans="1:5">
      <c r="A7" s="1328"/>
      <c r="B7" s="1338">
        <v>1958</v>
      </c>
      <c r="C7" s="1332">
        <v>0</v>
      </c>
      <c r="D7" s="1333">
        <v>0</v>
      </c>
      <c r="E7" s="1334">
        <v>0</v>
      </c>
    </row>
    <row r="8" spans="1:5">
      <c r="A8" s="1328"/>
      <c r="B8" s="1338">
        <v>1959</v>
      </c>
      <c r="C8" s="1332">
        <v>0.11799999999999999</v>
      </c>
      <c r="D8" s="1333">
        <v>0</v>
      </c>
      <c r="E8" s="1334">
        <v>0.11799999999999999</v>
      </c>
    </row>
    <row r="9" spans="1:5">
      <c r="A9" s="1328"/>
      <c r="B9" s="1338">
        <v>1960</v>
      </c>
      <c r="C9" s="1332">
        <v>6.7000000000000004E-2</v>
      </c>
      <c r="D9" s="1333">
        <v>0</v>
      </c>
      <c r="E9" s="1334">
        <v>0.185</v>
      </c>
    </row>
    <row r="10" spans="1:5">
      <c r="A10" s="1328"/>
      <c r="B10" s="1338">
        <v>1961</v>
      </c>
      <c r="C10" s="1332">
        <v>0</v>
      </c>
      <c r="D10" s="1333">
        <v>0</v>
      </c>
      <c r="E10" s="1334">
        <v>0.185</v>
      </c>
    </row>
    <row r="11" spans="1:5">
      <c r="A11" s="1328"/>
      <c r="B11" s="1338">
        <v>1962</v>
      </c>
      <c r="C11" s="1332">
        <v>0</v>
      </c>
      <c r="D11" s="1333">
        <v>0</v>
      </c>
      <c r="E11" s="1334">
        <v>0.185</v>
      </c>
    </row>
    <row r="12" spans="1:5">
      <c r="A12" s="1328"/>
      <c r="B12" s="1338">
        <v>1963</v>
      </c>
      <c r="C12" s="1332">
        <v>0</v>
      </c>
      <c r="D12" s="1333">
        <v>0</v>
      </c>
      <c r="E12" s="1334">
        <v>0.185</v>
      </c>
    </row>
    <row r="13" spans="1:5">
      <c r="A13" s="1328"/>
      <c r="B13" s="1338">
        <v>1964</v>
      </c>
      <c r="C13" s="1332">
        <v>0</v>
      </c>
      <c r="D13" s="1333">
        <v>0</v>
      </c>
      <c r="E13" s="1334">
        <v>0.185</v>
      </c>
    </row>
    <row r="14" spans="1:5">
      <c r="A14" s="1328"/>
      <c r="B14" s="1338">
        <v>1965</v>
      </c>
      <c r="C14" s="1332">
        <v>0.63349999999999995</v>
      </c>
      <c r="D14" s="1333">
        <v>0.29399999999999998</v>
      </c>
      <c r="E14" s="1334">
        <v>0.81850000000000001</v>
      </c>
    </row>
    <row r="15" spans="1:5">
      <c r="A15" s="1328"/>
      <c r="B15" s="1338">
        <v>1966</v>
      </c>
      <c r="C15" s="1332">
        <v>0.28399999999999997</v>
      </c>
      <c r="D15" s="1333">
        <v>0.28399999999999997</v>
      </c>
      <c r="E15" s="1334">
        <v>1.1025</v>
      </c>
    </row>
    <row r="16" spans="1:5">
      <c r="A16" s="1328"/>
      <c r="B16" s="1338">
        <v>1967</v>
      </c>
      <c r="C16" s="1332">
        <v>0.30399999999999999</v>
      </c>
      <c r="D16" s="1333">
        <v>0</v>
      </c>
      <c r="E16" s="1334">
        <v>1.4065000000000001</v>
      </c>
    </row>
    <row r="17" spans="1:5">
      <c r="A17" s="1328"/>
      <c r="B17" s="1338">
        <v>1968</v>
      </c>
      <c r="C17" s="1332">
        <v>0.29699999999999999</v>
      </c>
      <c r="D17" s="1333">
        <v>0.29699999999999999</v>
      </c>
      <c r="E17" s="1334">
        <v>1.7035</v>
      </c>
    </row>
    <row r="18" spans="1:5">
      <c r="A18" s="1328"/>
      <c r="B18" s="1338">
        <v>1969</v>
      </c>
      <c r="C18" s="1332">
        <v>0</v>
      </c>
      <c r="D18" s="1333">
        <v>0</v>
      </c>
      <c r="E18" s="1334">
        <v>1.7035</v>
      </c>
    </row>
    <row r="19" spans="1:5">
      <c r="A19" s="1328"/>
      <c r="B19" s="1338">
        <v>1970</v>
      </c>
      <c r="C19" s="1332">
        <v>0.57299999999999995</v>
      </c>
      <c r="D19" s="1333">
        <v>0.57299999999999995</v>
      </c>
      <c r="E19" s="1334">
        <v>2.2765</v>
      </c>
    </row>
    <row r="20" spans="1:5">
      <c r="A20" s="1328"/>
      <c r="B20" s="1338">
        <v>1971</v>
      </c>
      <c r="C20" s="1332">
        <v>0.29899999999999999</v>
      </c>
      <c r="D20" s="1333">
        <v>0.29899999999999999</v>
      </c>
      <c r="E20" s="1334">
        <v>2.5754999999999999</v>
      </c>
    </row>
    <row r="21" spans="1:5">
      <c r="A21" s="1328"/>
      <c r="B21" s="1338">
        <v>1972</v>
      </c>
      <c r="C21" s="1332">
        <v>0.56499999999999995</v>
      </c>
      <c r="D21" s="1333">
        <v>0</v>
      </c>
      <c r="E21" s="1334">
        <v>3.1404999999999998</v>
      </c>
    </row>
    <row r="22" spans="1:5">
      <c r="A22" s="1328"/>
      <c r="B22" s="1338">
        <v>1973</v>
      </c>
      <c r="C22" s="1332">
        <v>0.29199999999999998</v>
      </c>
      <c r="D22" s="1333">
        <v>0.29199999999999998</v>
      </c>
      <c r="E22" s="1334">
        <v>3.4324999999999997</v>
      </c>
    </row>
    <row r="23" spans="1:5">
      <c r="A23" s="1328"/>
      <c r="B23" s="1338">
        <v>1974</v>
      </c>
      <c r="C23" s="1332">
        <v>1.893</v>
      </c>
      <c r="D23" s="1333">
        <v>0</v>
      </c>
      <c r="E23" s="1334">
        <v>5.3254999999999999</v>
      </c>
    </row>
    <row r="24" spans="1:5">
      <c r="A24" s="1328"/>
      <c r="B24" s="1338">
        <v>1975</v>
      </c>
      <c r="C24" s="1332">
        <v>1.1990000000000001</v>
      </c>
      <c r="D24" s="1333">
        <v>0</v>
      </c>
      <c r="E24" s="1334">
        <v>6.5244999999999997</v>
      </c>
    </row>
    <row r="25" spans="1:5">
      <c r="A25" s="1328"/>
      <c r="B25" s="1338">
        <v>1976</v>
      </c>
      <c r="C25" s="1332">
        <v>0.60399999999999998</v>
      </c>
      <c r="D25" s="1333">
        <v>0</v>
      </c>
      <c r="E25" s="1334">
        <v>7.1284999999999998</v>
      </c>
    </row>
    <row r="26" spans="1:5">
      <c r="A26" s="1328"/>
      <c r="B26" s="1338">
        <v>1977</v>
      </c>
      <c r="C26" s="1332">
        <v>0</v>
      </c>
      <c r="D26" s="1333">
        <v>0</v>
      </c>
      <c r="E26" s="1334">
        <v>7.1284999999999998</v>
      </c>
    </row>
    <row r="27" spans="1:5">
      <c r="A27" s="1328"/>
      <c r="B27" s="1338">
        <v>1978</v>
      </c>
      <c r="C27" s="1332">
        <v>0</v>
      </c>
      <c r="D27" s="1333">
        <v>0</v>
      </c>
      <c r="E27" s="1334">
        <v>7.1284999999999998</v>
      </c>
    </row>
    <row r="28" spans="1:5">
      <c r="A28" s="1328"/>
      <c r="B28" s="1338">
        <v>1979</v>
      </c>
      <c r="C28" s="1332">
        <v>0.46500000000000002</v>
      </c>
      <c r="D28" s="1333">
        <v>0</v>
      </c>
      <c r="E28" s="1334">
        <v>7.5934999999999997</v>
      </c>
    </row>
    <row r="29" spans="1:5">
      <c r="A29" s="1328"/>
      <c r="B29" s="1338">
        <v>1980</v>
      </c>
      <c r="C29" s="1332">
        <v>0.51400000000000001</v>
      </c>
      <c r="D29" s="1333">
        <v>0</v>
      </c>
      <c r="E29" s="1334">
        <v>8.1074999999999999</v>
      </c>
    </row>
    <row r="30" spans="1:5">
      <c r="A30" s="1328"/>
      <c r="B30" s="1338">
        <v>1981</v>
      </c>
      <c r="C30" s="1332">
        <v>0.629</v>
      </c>
      <c r="D30" s="1333">
        <v>0</v>
      </c>
      <c r="E30" s="1334">
        <v>8.7364999999999995</v>
      </c>
    </row>
    <row r="31" spans="1:5">
      <c r="A31" s="1328"/>
      <c r="B31" s="1338">
        <v>1982</v>
      </c>
      <c r="C31" s="1332">
        <v>0.46500000000000002</v>
      </c>
      <c r="D31" s="1333">
        <v>0</v>
      </c>
      <c r="E31" s="1334">
        <v>9.2014999999999993</v>
      </c>
    </row>
    <row r="32" spans="1:5">
      <c r="A32" s="1328"/>
      <c r="B32" s="1338">
        <v>1983</v>
      </c>
      <c r="C32" s="1332">
        <v>0</v>
      </c>
      <c r="D32" s="1333">
        <v>0</v>
      </c>
      <c r="E32" s="1334">
        <v>9.2014999999999993</v>
      </c>
    </row>
    <row r="33" spans="1:5">
      <c r="A33" s="1328"/>
      <c r="B33" s="1338">
        <v>1984</v>
      </c>
      <c r="C33" s="1332">
        <v>0.46500000000000002</v>
      </c>
      <c r="D33" s="1333">
        <v>0</v>
      </c>
      <c r="E33" s="1334">
        <v>9.6664999999999992</v>
      </c>
    </row>
    <row r="34" spans="1:5">
      <c r="A34" s="1328"/>
      <c r="B34" s="1338">
        <v>1985</v>
      </c>
      <c r="C34" s="1332">
        <v>0.48930000000000001</v>
      </c>
      <c r="D34" s="1333">
        <v>0</v>
      </c>
      <c r="E34" s="1334">
        <v>10.155799999999999</v>
      </c>
    </row>
    <row r="35" spans="1:5">
      <c r="A35" s="1328"/>
      <c r="B35" s="1338">
        <v>1986</v>
      </c>
      <c r="C35" s="1332">
        <v>0</v>
      </c>
      <c r="D35" s="1333">
        <v>0</v>
      </c>
      <c r="E35" s="1334">
        <v>10.155799999999999</v>
      </c>
    </row>
    <row r="36" spans="1:5">
      <c r="A36" s="1328"/>
      <c r="B36" s="1338">
        <v>1987</v>
      </c>
      <c r="C36" s="1332">
        <v>0.46500000000000002</v>
      </c>
      <c r="D36" s="1333">
        <v>0.46500000000000002</v>
      </c>
      <c r="E36" s="1334">
        <v>10.620799999999999</v>
      </c>
    </row>
    <row r="37" spans="1:5">
      <c r="A37" s="1328"/>
      <c r="B37" s="1338">
        <v>1988</v>
      </c>
      <c r="C37" s="1332">
        <v>0</v>
      </c>
      <c r="D37" s="1333">
        <v>0</v>
      </c>
      <c r="E37" s="1334">
        <v>10.620799999999999</v>
      </c>
    </row>
    <row r="38" spans="1:5">
      <c r="A38" s="1328"/>
      <c r="B38" s="1338">
        <v>1989</v>
      </c>
      <c r="C38" s="1332">
        <v>0.46500000000000002</v>
      </c>
      <c r="D38" s="1333">
        <v>0.46500000000000002</v>
      </c>
      <c r="E38" s="1334">
        <v>11.085799999999999</v>
      </c>
    </row>
    <row r="39" spans="1:5">
      <c r="A39" s="1328"/>
      <c r="B39" s="1338">
        <v>1990</v>
      </c>
      <c r="C39" s="1332">
        <v>0.18109999999999998</v>
      </c>
      <c r="D39" s="1333">
        <v>0</v>
      </c>
      <c r="E39" s="1334">
        <v>11.2669</v>
      </c>
    </row>
    <row r="40" spans="1:5">
      <c r="A40" s="1328"/>
      <c r="B40" s="1338">
        <v>1991</v>
      </c>
      <c r="C40" s="1332">
        <v>0</v>
      </c>
      <c r="D40" s="1333">
        <v>0</v>
      </c>
      <c r="E40" s="1334">
        <v>11.2669</v>
      </c>
    </row>
    <row r="41" spans="1:5">
      <c r="A41" s="1328"/>
      <c r="B41" s="1338">
        <v>1992</v>
      </c>
      <c r="C41" s="1332">
        <v>0</v>
      </c>
      <c r="D41" s="1333">
        <v>0</v>
      </c>
      <c r="E41" s="1334">
        <v>11.2669</v>
      </c>
    </row>
    <row r="42" spans="1:5">
      <c r="A42" s="1328"/>
      <c r="B42" s="1338">
        <v>1993</v>
      </c>
      <c r="C42" s="1332">
        <v>0</v>
      </c>
      <c r="D42" s="1333">
        <v>0</v>
      </c>
      <c r="E42" s="1334">
        <v>11.2669</v>
      </c>
    </row>
    <row r="43" spans="1:5">
      <c r="A43" s="1328"/>
      <c r="B43" s="1338">
        <v>1994</v>
      </c>
      <c r="C43" s="1332">
        <v>0</v>
      </c>
      <c r="D43" s="1333">
        <v>0</v>
      </c>
      <c r="E43" s="1334">
        <v>11.2669</v>
      </c>
    </row>
    <row r="44" spans="1:5">
      <c r="A44" s="1328"/>
      <c r="B44" s="1338">
        <v>1995</v>
      </c>
      <c r="C44" s="1332">
        <v>0.24080000000000001</v>
      </c>
      <c r="D44" s="1333">
        <v>0</v>
      </c>
      <c r="E44" s="1334">
        <v>11.5077</v>
      </c>
    </row>
    <row r="45" spans="1:5">
      <c r="A45" s="1328"/>
      <c r="B45" s="1338">
        <v>1996</v>
      </c>
      <c r="C45" s="1332">
        <v>0.9</v>
      </c>
      <c r="D45" s="1333">
        <v>0</v>
      </c>
      <c r="E45" s="1334">
        <v>12.4077</v>
      </c>
    </row>
    <row r="46" spans="1:5">
      <c r="A46" s="1328"/>
      <c r="B46" s="1338">
        <v>1997</v>
      </c>
      <c r="C46" s="1332">
        <v>0.75</v>
      </c>
      <c r="D46" s="1333">
        <v>0</v>
      </c>
      <c r="E46" s="1334">
        <v>13.1577</v>
      </c>
    </row>
    <row r="47" spans="1:5">
      <c r="A47" s="1328"/>
      <c r="B47" s="1338">
        <v>1998</v>
      </c>
      <c r="C47" s="1332">
        <v>0.75</v>
      </c>
      <c r="D47" s="1333">
        <v>0</v>
      </c>
      <c r="E47" s="1334">
        <v>13.9077</v>
      </c>
    </row>
    <row r="48" spans="1:5">
      <c r="A48" s="1328"/>
      <c r="B48" s="1338">
        <v>1999</v>
      </c>
      <c r="C48" s="1332">
        <v>0.875</v>
      </c>
      <c r="D48" s="1333">
        <v>0</v>
      </c>
      <c r="E48" s="1334">
        <v>14.7827</v>
      </c>
    </row>
    <row r="49" spans="1:5">
      <c r="A49" s="1328"/>
      <c r="B49" s="1338">
        <v>2000</v>
      </c>
      <c r="C49" s="1332">
        <v>1.8985000000000001</v>
      </c>
      <c r="D49" s="1333">
        <v>0</v>
      </c>
      <c r="E49" s="1334">
        <v>16.6812</v>
      </c>
    </row>
    <row r="50" spans="1:5">
      <c r="A50" s="1328"/>
      <c r="B50" s="1338">
        <v>2001</v>
      </c>
      <c r="C50" s="1332">
        <v>0</v>
      </c>
      <c r="D50" s="1333">
        <v>0</v>
      </c>
      <c r="E50" s="1334">
        <v>16.6812</v>
      </c>
    </row>
    <row r="51" spans="1:5">
      <c r="A51" s="1328"/>
      <c r="B51" s="1338">
        <v>2002</v>
      </c>
      <c r="C51" s="1332">
        <v>0.94399999999999995</v>
      </c>
      <c r="D51" s="1333">
        <v>0</v>
      </c>
      <c r="E51" s="1334">
        <v>17.6252</v>
      </c>
    </row>
    <row r="52" spans="1:5">
      <c r="A52" s="1328"/>
      <c r="B52" s="1338">
        <v>2003</v>
      </c>
      <c r="C52" s="1332">
        <v>0</v>
      </c>
      <c r="D52" s="1333">
        <v>0</v>
      </c>
      <c r="E52" s="1334">
        <v>17.6252</v>
      </c>
    </row>
    <row r="53" spans="1:5">
      <c r="A53" s="1328"/>
      <c r="B53" s="1338">
        <v>2004</v>
      </c>
      <c r="C53" s="1332">
        <v>0</v>
      </c>
      <c r="D53" s="1333">
        <v>0</v>
      </c>
      <c r="E53" s="1334">
        <v>17.6252</v>
      </c>
    </row>
    <row r="54" spans="1:5">
      <c r="A54" s="1328"/>
      <c r="B54" s="1338">
        <v>2005</v>
      </c>
      <c r="C54" s="1332">
        <v>4.2099999999999999E-2</v>
      </c>
      <c r="D54" s="1333">
        <v>0</v>
      </c>
      <c r="E54" s="1334">
        <v>17.667300000000001</v>
      </c>
    </row>
    <row r="55" spans="1:5">
      <c r="A55" s="1328"/>
      <c r="B55" s="1338">
        <v>2006</v>
      </c>
      <c r="C55" s="1332">
        <v>0</v>
      </c>
      <c r="D55" s="1333">
        <v>0</v>
      </c>
      <c r="E55" s="1334">
        <v>17.667300000000001</v>
      </c>
    </row>
    <row r="56" spans="1:5">
      <c r="A56" s="1328"/>
      <c r="B56" s="1338">
        <v>2007</v>
      </c>
      <c r="C56" s="1332">
        <v>0</v>
      </c>
      <c r="D56" s="1333">
        <v>0</v>
      </c>
      <c r="E56" s="1334">
        <v>17.667300000000001</v>
      </c>
    </row>
    <row r="57" spans="1:5">
      <c r="A57" s="1328"/>
      <c r="B57" s="1338">
        <v>2008</v>
      </c>
      <c r="C57" s="1332">
        <v>0</v>
      </c>
      <c r="D57" s="1333">
        <v>0</v>
      </c>
      <c r="E57" s="1334">
        <v>17.667300000000001</v>
      </c>
    </row>
    <row r="58" spans="1:5">
      <c r="A58" s="1328"/>
      <c r="B58" s="1338">
        <v>2009</v>
      </c>
      <c r="C58" s="1332">
        <v>0</v>
      </c>
      <c r="D58" s="1333">
        <v>0</v>
      </c>
      <c r="E58" s="1334">
        <v>17.667300000000001</v>
      </c>
    </row>
    <row r="59" spans="1:5">
      <c r="A59" s="1328"/>
      <c r="B59" s="1338">
        <v>2010</v>
      </c>
      <c r="C59" s="1332">
        <v>8.9700000000000002E-2</v>
      </c>
      <c r="D59" s="1333">
        <v>0</v>
      </c>
      <c r="E59" s="1334">
        <v>17.757000000000001</v>
      </c>
    </row>
    <row r="60" spans="1:5">
      <c r="A60" s="1328"/>
      <c r="B60" s="1338">
        <v>2011</v>
      </c>
      <c r="C60" s="1332">
        <v>0</v>
      </c>
      <c r="D60" s="1333">
        <v>0</v>
      </c>
      <c r="E60" s="1334">
        <v>17.757000000000001</v>
      </c>
    </row>
    <row r="61" spans="1:5">
      <c r="A61" s="1328"/>
      <c r="B61" s="1338">
        <v>2012</v>
      </c>
      <c r="C61" s="1332">
        <v>2.74</v>
      </c>
      <c r="D61" s="1333">
        <v>0</v>
      </c>
      <c r="E61" s="1334">
        <v>20.497</v>
      </c>
    </row>
    <row r="62" spans="1:5">
      <c r="A62" s="1328"/>
      <c r="B62" s="1338">
        <v>2013</v>
      </c>
      <c r="C62" s="1332">
        <v>0</v>
      </c>
      <c r="D62" s="1333">
        <v>0</v>
      </c>
      <c r="E62" s="1334">
        <v>20.497</v>
      </c>
    </row>
    <row r="63" spans="1:5">
      <c r="A63" s="1328"/>
      <c r="B63" s="1338">
        <v>2014</v>
      </c>
      <c r="C63" s="1332">
        <v>0</v>
      </c>
      <c r="D63" s="1333">
        <v>0</v>
      </c>
      <c r="E63" s="1334">
        <v>20.497</v>
      </c>
    </row>
    <row r="64" spans="1:5">
      <c r="A64" s="1328"/>
      <c r="B64" s="1339">
        <v>2015</v>
      </c>
      <c r="C64" s="1335">
        <v>0</v>
      </c>
      <c r="D64" s="1336">
        <v>0</v>
      </c>
      <c r="E64" s="1337">
        <v>20.497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72</vt:i4>
      </vt:variant>
    </vt:vector>
  </HeadingPairs>
  <TitlesOfParts>
    <vt:vector size="72" baseType="lpstr">
      <vt:lpstr>Titel</vt:lpstr>
      <vt:lpstr>Erläuterungen</vt:lpstr>
      <vt:lpstr>Index</vt:lpstr>
      <vt:lpstr>Abb. 2-2</vt:lpstr>
      <vt:lpstr>Abb. 2-4</vt:lpstr>
      <vt:lpstr>Abb. 2-5</vt:lpstr>
      <vt:lpstr>Abb. 3-1</vt:lpstr>
      <vt:lpstr>Abb. 3-2</vt:lpstr>
      <vt:lpstr>Abb. 3-3</vt:lpstr>
      <vt:lpstr>Abb. 4-1</vt:lpstr>
      <vt:lpstr>Abb. 4-2</vt:lpstr>
      <vt:lpstr>Abb. 4-3</vt:lpstr>
      <vt:lpstr>Abb. 5-1</vt:lpstr>
      <vt:lpstr>Abb. 5-2</vt:lpstr>
      <vt:lpstr>Abb. 8-1</vt:lpstr>
      <vt:lpstr>Abb. 8-2</vt:lpstr>
      <vt:lpstr>Abb. A3-1</vt:lpstr>
      <vt:lpstr>2-1</vt:lpstr>
      <vt:lpstr>2-2</vt:lpstr>
      <vt:lpstr>2-3</vt:lpstr>
      <vt:lpstr>2-4</vt:lpstr>
      <vt:lpstr>2-5</vt:lpstr>
      <vt:lpstr>2-6</vt:lpstr>
      <vt:lpstr>2-7</vt:lpstr>
      <vt:lpstr>2-8</vt:lpstr>
      <vt:lpstr>2-9</vt:lpstr>
      <vt:lpstr>2-10</vt:lpstr>
      <vt:lpstr>2-11</vt:lpstr>
      <vt:lpstr>3-1</vt:lpstr>
      <vt:lpstr>3-2</vt:lpstr>
      <vt:lpstr>3-3</vt:lpstr>
      <vt:lpstr>3-4</vt:lpstr>
      <vt:lpstr>3-5</vt:lpstr>
      <vt:lpstr>3-6</vt:lpstr>
      <vt:lpstr>3-7</vt:lpstr>
      <vt:lpstr>3-8</vt:lpstr>
      <vt:lpstr>3-9</vt:lpstr>
      <vt:lpstr>3-10</vt:lpstr>
      <vt:lpstr>3-11</vt:lpstr>
      <vt:lpstr>4-1</vt:lpstr>
      <vt:lpstr>5-1</vt:lpstr>
      <vt:lpstr>5-2</vt:lpstr>
      <vt:lpstr>5-3</vt:lpstr>
      <vt:lpstr>5-4</vt:lpstr>
      <vt:lpstr>5-5</vt:lpstr>
      <vt:lpstr>7-1</vt:lpstr>
      <vt:lpstr>7-2</vt:lpstr>
      <vt:lpstr>7-3</vt:lpstr>
      <vt:lpstr>7-4</vt:lpstr>
      <vt:lpstr>8-1</vt:lpstr>
      <vt:lpstr>8-2</vt:lpstr>
      <vt:lpstr>8-3</vt:lpstr>
      <vt:lpstr>8-4</vt:lpstr>
      <vt:lpstr>8-5</vt:lpstr>
      <vt:lpstr>8-6</vt:lpstr>
      <vt:lpstr>8-7</vt:lpstr>
      <vt:lpstr>8-8</vt:lpstr>
      <vt:lpstr>8-9</vt:lpstr>
      <vt:lpstr>8-10</vt:lpstr>
      <vt:lpstr>9-3</vt:lpstr>
      <vt:lpstr>9-4</vt:lpstr>
      <vt:lpstr>9-5</vt:lpstr>
      <vt:lpstr>9-6</vt:lpstr>
      <vt:lpstr>A1-1</vt:lpstr>
      <vt:lpstr>A2-1</vt:lpstr>
      <vt:lpstr>A3-1</vt:lpstr>
      <vt:lpstr>A3-2</vt:lpstr>
      <vt:lpstr>A3-3</vt:lpstr>
      <vt:lpstr>A3-4</vt:lpstr>
      <vt:lpstr>A3-5</vt:lpstr>
      <vt:lpstr>A3-6</vt:lpstr>
      <vt:lpstr>A3-7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dc:creator>
  <cp:lastModifiedBy>Philipp Litz</cp:lastModifiedBy>
  <dcterms:created xsi:type="dcterms:W3CDTF">2015-03-30T20:55:42Z</dcterms:created>
  <dcterms:modified xsi:type="dcterms:W3CDTF">2017-06-16T10:16:19Z</dcterms:modified>
</cp:coreProperties>
</file>